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owen/Library/Mobile Documents/com~apple~CloudDocs/REVOLUTION/Website NEW/Web Results/WAG/"/>
    </mc:Choice>
  </mc:AlternateContent>
  <xr:revisionPtr revIDLastSave="0" documentId="8_{FE1F8759-4F8E-364E-A082-0676679BC05B}" xr6:coauthVersionLast="45" xr6:coauthVersionMax="45" xr10:uidLastSave="{00000000-0000-0000-0000-000000000000}"/>
  <bookViews>
    <workbookView xWindow="0" yWindow="460" windowWidth="25600" windowHeight="14620" tabRatio="685" activeTab="1" xr2:uid="{00000000-000D-0000-FFFF-FFFF00000000}"/>
  </bookViews>
  <sheets>
    <sheet name="Competition 3 - Girls" sheetId="18" r:id="rId1"/>
    <sheet name="Competition 4 - Girls" sheetId="22" r:id="rId2"/>
    <sheet name="Competition 1 - Girls" sheetId="14" r:id="rId3"/>
    <sheet name="Competition 2 - Girls" sheetId="17" r:id="rId4"/>
    <sheet name="Competition 5 - Girls" sheetId="2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22" l="1"/>
  <c r="N16" i="17"/>
  <c r="H29" i="17"/>
  <c r="P16" i="17"/>
  <c r="T16" i="17"/>
  <c r="P14" i="17"/>
  <c r="T14" i="17"/>
  <c r="P15" i="17"/>
  <c r="T15" i="17"/>
  <c r="L15" i="17"/>
  <c r="P37" i="14"/>
  <c r="K49" i="14"/>
  <c r="N10" i="14"/>
  <c r="E50" i="14"/>
  <c r="P39" i="21"/>
  <c r="P40" i="21"/>
  <c r="O39" i="21"/>
  <c r="O40" i="21"/>
  <c r="N39" i="21"/>
  <c r="N40" i="21"/>
  <c r="L39" i="21"/>
  <c r="L40" i="21"/>
  <c r="K39" i="21"/>
  <c r="K40" i="21"/>
  <c r="I39" i="21"/>
  <c r="I40" i="21"/>
  <c r="H39" i="21"/>
  <c r="H40" i="21"/>
  <c r="F39" i="21"/>
  <c r="F40" i="21"/>
  <c r="E39" i="21"/>
  <c r="E40" i="21"/>
  <c r="P22" i="21"/>
  <c r="O22" i="21"/>
  <c r="N22" i="21"/>
  <c r="L22" i="21"/>
  <c r="K22" i="21"/>
  <c r="I22" i="21"/>
  <c r="H22" i="21"/>
  <c r="F22" i="21"/>
  <c r="E22" i="21"/>
  <c r="P25" i="22"/>
  <c r="O25" i="22"/>
  <c r="N25" i="22"/>
  <c r="L25" i="22"/>
  <c r="K25" i="22"/>
  <c r="I25" i="22"/>
  <c r="H25" i="22"/>
  <c r="F25" i="22"/>
  <c r="E25" i="22"/>
  <c r="O22" i="18"/>
  <c r="N22" i="18"/>
  <c r="L22" i="18"/>
  <c r="K22" i="18"/>
  <c r="I22" i="18"/>
  <c r="H22" i="18"/>
  <c r="F22" i="18"/>
  <c r="E22" i="18"/>
  <c r="P56" i="18"/>
  <c r="P57" i="18"/>
  <c r="P58" i="18"/>
  <c r="O56" i="18"/>
  <c r="O57" i="18"/>
  <c r="O58" i="18"/>
  <c r="N56" i="18"/>
  <c r="N57" i="18"/>
  <c r="N58" i="18"/>
  <c r="L56" i="18"/>
  <c r="L57" i="18"/>
  <c r="L58" i="18"/>
  <c r="K56" i="18"/>
  <c r="K57" i="18"/>
  <c r="K58" i="18"/>
  <c r="I56" i="18"/>
  <c r="I57" i="18"/>
  <c r="I58" i="18"/>
  <c r="H56" i="18"/>
  <c r="H57" i="18"/>
  <c r="H58" i="18"/>
  <c r="F56" i="18"/>
  <c r="F57" i="18"/>
  <c r="F58" i="18"/>
  <c r="E56" i="18"/>
  <c r="E57" i="18"/>
  <c r="E58" i="18"/>
  <c r="K16" i="17"/>
  <c r="H16" i="17"/>
  <c r="E16" i="17"/>
  <c r="N14" i="17"/>
  <c r="K15" i="17"/>
  <c r="K14" i="17"/>
  <c r="H15" i="17"/>
  <c r="H14" i="17"/>
  <c r="E15" i="17"/>
  <c r="E14" i="17"/>
  <c r="N5" i="17"/>
  <c r="N6" i="17"/>
  <c r="N7" i="17"/>
  <c r="N8" i="17"/>
  <c r="N9" i="17"/>
  <c r="N10" i="17"/>
  <c r="N11" i="17"/>
  <c r="N12" i="17"/>
  <c r="N4" i="17"/>
  <c r="K5" i="17"/>
  <c r="K6" i="17"/>
  <c r="K7" i="17"/>
  <c r="K8" i="17"/>
  <c r="K9" i="17"/>
  <c r="K10" i="17"/>
  <c r="K11" i="17"/>
  <c r="K12" i="17"/>
  <c r="K4" i="17"/>
  <c r="H5" i="17"/>
  <c r="H6" i="17"/>
  <c r="H7" i="17"/>
  <c r="H8" i="17"/>
  <c r="H9" i="17"/>
  <c r="H10" i="17"/>
  <c r="H11" i="17"/>
  <c r="H12" i="17"/>
  <c r="H4" i="17"/>
  <c r="O8" i="17"/>
  <c r="Q16" i="17"/>
  <c r="O15" i="17"/>
  <c r="N15" i="17"/>
  <c r="I15" i="17"/>
  <c r="F15" i="17"/>
  <c r="E5" i="17"/>
  <c r="E6" i="17"/>
  <c r="E7" i="17"/>
  <c r="E8" i="17"/>
  <c r="E9" i="17"/>
  <c r="E10" i="17"/>
  <c r="E11" i="17"/>
  <c r="E12" i="17"/>
  <c r="E4" i="17"/>
  <c r="P41" i="14"/>
  <c r="O41" i="14"/>
  <c r="N41" i="14"/>
  <c r="L41" i="14"/>
  <c r="K41" i="14"/>
  <c r="Q14" i="17"/>
  <c r="P22" i="18"/>
  <c r="I41" i="14"/>
  <c r="H41" i="14"/>
  <c r="F41" i="14"/>
  <c r="E41" i="14"/>
  <c r="E35" i="21"/>
  <c r="F35" i="21"/>
  <c r="H35" i="21"/>
  <c r="I35" i="21"/>
  <c r="K35" i="21"/>
  <c r="L35" i="21"/>
  <c r="N35" i="21"/>
  <c r="O35" i="21"/>
  <c r="P35" i="21"/>
  <c r="E36" i="21"/>
  <c r="F36" i="21"/>
  <c r="H36" i="21"/>
  <c r="I36" i="21"/>
  <c r="K36" i="21"/>
  <c r="L36" i="21"/>
  <c r="N36" i="21"/>
  <c r="O36" i="21"/>
  <c r="P36" i="21"/>
  <c r="E37" i="21"/>
  <c r="F37" i="21"/>
  <c r="H37" i="21"/>
  <c r="I37" i="21"/>
  <c r="K37" i="21"/>
  <c r="L37" i="21"/>
  <c r="N37" i="21"/>
  <c r="O37" i="21"/>
  <c r="P37" i="21"/>
  <c r="E38" i="21"/>
  <c r="F38" i="21"/>
  <c r="H38" i="21"/>
  <c r="I38" i="21"/>
  <c r="K38" i="21"/>
  <c r="L38" i="21"/>
  <c r="N38" i="21"/>
  <c r="O38" i="21"/>
  <c r="P38" i="21"/>
  <c r="E41" i="21"/>
  <c r="F41" i="21"/>
  <c r="H41" i="21"/>
  <c r="I41" i="21"/>
  <c r="K41" i="21"/>
  <c r="L41" i="21"/>
  <c r="N41" i="21"/>
  <c r="O41" i="21"/>
  <c r="P41" i="21"/>
  <c r="E42" i="21"/>
  <c r="F42" i="21"/>
  <c r="H42" i="21"/>
  <c r="I42" i="21"/>
  <c r="K42" i="21"/>
  <c r="L42" i="21"/>
  <c r="N42" i="21"/>
  <c r="O42" i="21"/>
  <c r="P42" i="21"/>
  <c r="E43" i="21"/>
  <c r="F43" i="21"/>
  <c r="H43" i="21"/>
  <c r="I43" i="21"/>
  <c r="K43" i="21"/>
  <c r="L43" i="21"/>
  <c r="N43" i="21"/>
  <c r="O43" i="21"/>
  <c r="P43" i="21"/>
  <c r="E44" i="21"/>
  <c r="F44" i="21"/>
  <c r="H44" i="21"/>
  <c r="I44" i="21"/>
  <c r="K44" i="21"/>
  <c r="L44" i="21"/>
  <c r="N44" i="21"/>
  <c r="O44" i="21"/>
  <c r="P44" i="21"/>
  <c r="E45" i="21"/>
  <c r="F45" i="21"/>
  <c r="H45" i="21"/>
  <c r="I45" i="21"/>
  <c r="K45" i="21"/>
  <c r="L45" i="21"/>
  <c r="N45" i="21"/>
  <c r="O45" i="21"/>
  <c r="P45" i="21"/>
  <c r="E46" i="21"/>
  <c r="F46" i="21"/>
  <c r="H46" i="21"/>
  <c r="I46" i="21"/>
  <c r="K46" i="21"/>
  <c r="L46" i="21"/>
  <c r="N46" i="21"/>
  <c r="O46" i="21"/>
  <c r="P46" i="21"/>
  <c r="F39" i="22"/>
  <c r="H39" i="22"/>
  <c r="I39" i="22"/>
  <c r="K39" i="22"/>
  <c r="L39" i="22"/>
  <c r="N39" i="22"/>
  <c r="O39" i="22"/>
  <c r="P39" i="22"/>
  <c r="E40" i="22"/>
  <c r="F40" i="22"/>
  <c r="H40" i="22"/>
  <c r="I40" i="22"/>
  <c r="K40" i="22"/>
  <c r="L40" i="22"/>
  <c r="N40" i="22"/>
  <c r="O40" i="22"/>
  <c r="P40" i="22"/>
  <c r="E41" i="22"/>
  <c r="F41" i="22"/>
  <c r="H41" i="22"/>
  <c r="I41" i="22"/>
  <c r="K41" i="22"/>
  <c r="L41" i="22"/>
  <c r="N41" i="22"/>
  <c r="O41" i="22"/>
  <c r="P41" i="22"/>
  <c r="E42" i="22"/>
  <c r="F42" i="22"/>
  <c r="H42" i="22"/>
  <c r="I42" i="22"/>
  <c r="K42" i="22"/>
  <c r="L42" i="22"/>
  <c r="N42" i="22"/>
  <c r="O42" i="22"/>
  <c r="P42" i="22"/>
  <c r="E43" i="22"/>
  <c r="F43" i="22"/>
  <c r="H43" i="22"/>
  <c r="I43" i="22"/>
  <c r="K43" i="22"/>
  <c r="L43" i="22"/>
  <c r="N43" i="22"/>
  <c r="O43" i="22"/>
  <c r="P43" i="22"/>
  <c r="E44" i="22"/>
  <c r="F44" i="22"/>
  <c r="H44" i="22"/>
  <c r="I44" i="22"/>
  <c r="K44" i="22"/>
  <c r="L44" i="22"/>
  <c r="N44" i="22"/>
  <c r="O44" i="22"/>
  <c r="P44" i="22"/>
  <c r="E45" i="22"/>
  <c r="F45" i="22"/>
  <c r="H45" i="22"/>
  <c r="I45" i="22"/>
  <c r="K45" i="22"/>
  <c r="L45" i="22"/>
  <c r="N45" i="22"/>
  <c r="O45" i="22"/>
  <c r="P45" i="22"/>
  <c r="E46" i="22"/>
  <c r="F46" i="22"/>
  <c r="H46" i="22"/>
  <c r="I46" i="22"/>
  <c r="K46" i="22"/>
  <c r="L46" i="22"/>
  <c r="N46" i="22"/>
  <c r="O46" i="22"/>
  <c r="P46" i="22"/>
  <c r="E47" i="22"/>
  <c r="F47" i="22"/>
  <c r="H47" i="22"/>
  <c r="I47" i="22"/>
  <c r="K47" i="22"/>
  <c r="L47" i="22"/>
  <c r="N47" i="22"/>
  <c r="O47" i="22"/>
  <c r="P47" i="22"/>
  <c r="E18" i="22"/>
  <c r="F18" i="22"/>
  <c r="H18" i="22"/>
  <c r="I18" i="22"/>
  <c r="K18" i="22"/>
  <c r="L18" i="22"/>
  <c r="N18" i="22"/>
  <c r="O18" i="22"/>
  <c r="P18" i="22"/>
  <c r="E19" i="22"/>
  <c r="F19" i="22"/>
  <c r="H19" i="22"/>
  <c r="I19" i="22"/>
  <c r="K19" i="22"/>
  <c r="L19" i="22"/>
  <c r="N19" i="22"/>
  <c r="O19" i="22"/>
  <c r="P19" i="22"/>
  <c r="E20" i="22"/>
  <c r="F20" i="22"/>
  <c r="H20" i="22"/>
  <c r="I20" i="22"/>
  <c r="K20" i="22"/>
  <c r="L20" i="22"/>
  <c r="N20" i="22"/>
  <c r="O20" i="22"/>
  <c r="P20" i="22"/>
  <c r="E21" i="22"/>
  <c r="F21" i="22"/>
  <c r="H21" i="22"/>
  <c r="I21" i="22"/>
  <c r="K21" i="22"/>
  <c r="L21" i="22"/>
  <c r="N21" i="22"/>
  <c r="O21" i="22"/>
  <c r="P21" i="22"/>
  <c r="E22" i="22"/>
  <c r="F22" i="22"/>
  <c r="H22" i="22"/>
  <c r="I22" i="22"/>
  <c r="K22" i="22"/>
  <c r="L22" i="22"/>
  <c r="N22" i="22"/>
  <c r="O22" i="22"/>
  <c r="P22" i="22"/>
  <c r="E21" i="18"/>
  <c r="F21" i="18"/>
  <c r="H21" i="18"/>
  <c r="I21" i="18"/>
  <c r="K21" i="18"/>
  <c r="L21" i="18"/>
  <c r="N21" i="18"/>
  <c r="O21" i="18"/>
  <c r="P21" i="18"/>
  <c r="E23" i="18"/>
  <c r="F23" i="18"/>
  <c r="H23" i="18"/>
  <c r="I23" i="18"/>
  <c r="K23" i="18"/>
  <c r="L23" i="18"/>
  <c r="N23" i="18"/>
  <c r="O23" i="18"/>
  <c r="P23" i="18"/>
  <c r="E24" i="18"/>
  <c r="F24" i="18"/>
  <c r="H24" i="18"/>
  <c r="I24" i="18"/>
  <c r="K24" i="18"/>
  <c r="L24" i="18"/>
  <c r="N24" i="18"/>
  <c r="O24" i="18"/>
  <c r="P24" i="18"/>
  <c r="E25" i="18"/>
  <c r="F25" i="18"/>
  <c r="H25" i="18"/>
  <c r="I25" i="18"/>
  <c r="K25" i="18"/>
  <c r="L25" i="18"/>
  <c r="N25" i="18"/>
  <c r="O25" i="18"/>
  <c r="P25" i="18"/>
  <c r="E26" i="18"/>
  <c r="F26" i="18"/>
  <c r="H26" i="18"/>
  <c r="I26" i="18"/>
  <c r="K26" i="18"/>
  <c r="L26" i="18"/>
  <c r="N26" i="18"/>
  <c r="O26" i="18"/>
  <c r="P26" i="18"/>
  <c r="E27" i="18"/>
  <c r="F27" i="18"/>
  <c r="H27" i="18"/>
  <c r="I27" i="18"/>
  <c r="K27" i="18"/>
  <c r="L27" i="18"/>
  <c r="N27" i="18"/>
  <c r="O27" i="18"/>
  <c r="P27" i="18"/>
  <c r="E28" i="18"/>
  <c r="F28" i="18"/>
  <c r="H28" i="18"/>
  <c r="I28" i="18"/>
  <c r="K28" i="18"/>
  <c r="L28" i="18"/>
  <c r="N28" i="18"/>
  <c r="O28" i="18"/>
  <c r="P28" i="18"/>
  <c r="E29" i="18"/>
  <c r="F29" i="18"/>
  <c r="H29" i="18"/>
  <c r="I29" i="18"/>
  <c r="K29" i="18"/>
  <c r="L29" i="18"/>
  <c r="N29" i="18"/>
  <c r="O29" i="18"/>
  <c r="P29" i="18"/>
  <c r="E30" i="18"/>
  <c r="F30" i="18"/>
  <c r="H30" i="18"/>
  <c r="I30" i="18"/>
  <c r="K30" i="18"/>
  <c r="L30" i="18"/>
  <c r="N30" i="18"/>
  <c r="O30" i="18"/>
  <c r="P30" i="18"/>
  <c r="E31" i="18"/>
  <c r="F31" i="18"/>
  <c r="H31" i="18"/>
  <c r="I31" i="18"/>
  <c r="K31" i="18"/>
  <c r="L31" i="18"/>
  <c r="N31" i="18"/>
  <c r="O31" i="18"/>
  <c r="P31" i="18"/>
  <c r="E32" i="18"/>
  <c r="F32" i="18"/>
  <c r="H32" i="18"/>
  <c r="I32" i="18"/>
  <c r="K32" i="18"/>
  <c r="L32" i="18"/>
  <c r="N32" i="18"/>
  <c r="O32" i="18"/>
  <c r="P32" i="18"/>
  <c r="E33" i="18"/>
  <c r="F33" i="18"/>
  <c r="H33" i="18"/>
  <c r="I33" i="18"/>
  <c r="K33" i="18"/>
  <c r="L33" i="18"/>
  <c r="N33" i="18"/>
  <c r="O33" i="18"/>
  <c r="P33" i="18"/>
  <c r="E35" i="18"/>
  <c r="F35" i="18"/>
  <c r="H35" i="18"/>
  <c r="I35" i="18"/>
  <c r="K35" i="18"/>
  <c r="L35" i="18"/>
  <c r="N35" i="18"/>
  <c r="O35" i="18"/>
  <c r="P35" i="18"/>
  <c r="E36" i="18"/>
  <c r="F36" i="18"/>
  <c r="H36" i="18"/>
  <c r="I36" i="18"/>
  <c r="K36" i="18"/>
  <c r="L36" i="18"/>
  <c r="N36" i="18"/>
  <c r="O36" i="18"/>
  <c r="P36" i="18"/>
  <c r="E37" i="18"/>
  <c r="F37" i="18"/>
  <c r="H37" i="18"/>
  <c r="I37" i="18"/>
  <c r="K37" i="18"/>
  <c r="L37" i="18"/>
  <c r="N37" i="18"/>
  <c r="O37" i="18"/>
  <c r="P37" i="18"/>
  <c r="E38" i="18"/>
  <c r="F38" i="18"/>
  <c r="H38" i="18"/>
  <c r="I38" i="18"/>
  <c r="K38" i="18"/>
  <c r="L38" i="18"/>
  <c r="N38" i="18"/>
  <c r="O38" i="18"/>
  <c r="P38" i="18"/>
  <c r="E39" i="18"/>
  <c r="F39" i="18"/>
  <c r="H39" i="18"/>
  <c r="I39" i="18"/>
  <c r="K39" i="18"/>
  <c r="L39" i="18"/>
  <c r="N39" i="18"/>
  <c r="O39" i="18"/>
  <c r="P39" i="18"/>
  <c r="P38" i="22"/>
  <c r="O38" i="22"/>
  <c r="N38" i="22"/>
  <c r="L38" i="22"/>
  <c r="K38" i="22"/>
  <c r="I38" i="22"/>
  <c r="H38" i="22"/>
  <c r="F38" i="22"/>
  <c r="E38" i="22"/>
  <c r="P37" i="22"/>
  <c r="O37" i="22"/>
  <c r="N37" i="22"/>
  <c r="L37" i="22"/>
  <c r="K37" i="22"/>
  <c r="I37" i="22"/>
  <c r="H37" i="22"/>
  <c r="F37" i="22"/>
  <c r="E37" i="22"/>
  <c r="P36" i="22"/>
  <c r="O36" i="22"/>
  <c r="N36" i="22"/>
  <c r="L36" i="22"/>
  <c r="K36" i="22"/>
  <c r="I36" i="22"/>
  <c r="H36" i="22"/>
  <c r="F36" i="22"/>
  <c r="E36" i="22"/>
  <c r="P35" i="22"/>
  <c r="O35" i="22"/>
  <c r="N35" i="22"/>
  <c r="L35" i="22"/>
  <c r="K35" i="22"/>
  <c r="I35" i="22"/>
  <c r="H35" i="22"/>
  <c r="F35" i="22"/>
  <c r="E35" i="22"/>
  <c r="P34" i="22"/>
  <c r="O34" i="22"/>
  <c r="N34" i="22"/>
  <c r="L34" i="22"/>
  <c r="K34" i="22"/>
  <c r="I34" i="22"/>
  <c r="H34" i="22"/>
  <c r="F34" i="22"/>
  <c r="E34" i="22"/>
  <c r="P33" i="22"/>
  <c r="O33" i="22"/>
  <c r="N33" i="22"/>
  <c r="L33" i="22"/>
  <c r="K33" i="22"/>
  <c r="I33" i="22"/>
  <c r="H33" i="22"/>
  <c r="F33" i="22"/>
  <c r="E33" i="22"/>
  <c r="P32" i="22"/>
  <c r="O32" i="22"/>
  <c r="N32" i="22"/>
  <c r="L32" i="22"/>
  <c r="K32" i="22"/>
  <c r="I32" i="22"/>
  <c r="H32" i="22"/>
  <c r="F32" i="22"/>
  <c r="E32" i="22"/>
  <c r="P31" i="22"/>
  <c r="O31" i="22"/>
  <c r="N31" i="22"/>
  <c r="L31" i="22"/>
  <c r="K31" i="22"/>
  <c r="I31" i="22"/>
  <c r="H31" i="22"/>
  <c r="F31" i="22"/>
  <c r="E31" i="22"/>
  <c r="P30" i="22"/>
  <c r="O30" i="22"/>
  <c r="N30" i="22"/>
  <c r="L30" i="22"/>
  <c r="K30" i="22"/>
  <c r="I30" i="22"/>
  <c r="H30" i="22"/>
  <c r="F30" i="22"/>
  <c r="E30" i="22"/>
  <c r="P29" i="22"/>
  <c r="O29" i="22"/>
  <c r="N29" i="22"/>
  <c r="L29" i="22"/>
  <c r="K29" i="22"/>
  <c r="I29" i="22"/>
  <c r="H29" i="22"/>
  <c r="F29" i="22"/>
  <c r="E29" i="22"/>
  <c r="P28" i="22"/>
  <c r="O28" i="22"/>
  <c r="N28" i="22"/>
  <c r="L28" i="22"/>
  <c r="K28" i="22"/>
  <c r="I28" i="22"/>
  <c r="H28" i="22"/>
  <c r="F28" i="22"/>
  <c r="E28" i="22"/>
  <c r="P27" i="22"/>
  <c r="O27" i="22"/>
  <c r="N27" i="22"/>
  <c r="L27" i="22"/>
  <c r="K27" i="22"/>
  <c r="I27" i="22"/>
  <c r="H27" i="22"/>
  <c r="F27" i="22"/>
  <c r="E27" i="22"/>
  <c r="P26" i="22"/>
  <c r="O26" i="22"/>
  <c r="N26" i="22"/>
  <c r="L26" i="22"/>
  <c r="K26" i="22"/>
  <c r="I26" i="22"/>
  <c r="H26" i="22"/>
  <c r="F26" i="22"/>
  <c r="E26" i="22"/>
  <c r="P24" i="22"/>
  <c r="O24" i="22"/>
  <c r="N24" i="22"/>
  <c r="L24" i="22"/>
  <c r="K24" i="22"/>
  <c r="I24" i="22"/>
  <c r="H24" i="22"/>
  <c r="F24" i="22"/>
  <c r="E24" i="22"/>
  <c r="P17" i="22"/>
  <c r="O17" i="22"/>
  <c r="N17" i="22"/>
  <c r="L17" i="22"/>
  <c r="K17" i="22"/>
  <c r="I17" i="22"/>
  <c r="H17" i="22"/>
  <c r="F17" i="22"/>
  <c r="E17" i="22"/>
  <c r="P16" i="22"/>
  <c r="O16" i="22"/>
  <c r="N16" i="22"/>
  <c r="L16" i="22"/>
  <c r="K16" i="22"/>
  <c r="I16" i="22"/>
  <c r="H16" i="22"/>
  <c r="F16" i="22"/>
  <c r="E16" i="22"/>
  <c r="P15" i="22"/>
  <c r="O15" i="22"/>
  <c r="N15" i="22"/>
  <c r="L15" i="22"/>
  <c r="K15" i="22"/>
  <c r="I15" i="22"/>
  <c r="H15" i="22"/>
  <c r="F15" i="22"/>
  <c r="E15" i="22"/>
  <c r="P14" i="22"/>
  <c r="O14" i="22"/>
  <c r="N14" i="22"/>
  <c r="L14" i="22"/>
  <c r="K14" i="22"/>
  <c r="I14" i="22"/>
  <c r="H14" i="22"/>
  <c r="F14" i="22"/>
  <c r="E14" i="22"/>
  <c r="P13" i="22"/>
  <c r="O13" i="22"/>
  <c r="N13" i="22"/>
  <c r="L13" i="22"/>
  <c r="K13" i="22"/>
  <c r="I13" i="22"/>
  <c r="H13" i="22"/>
  <c r="F13" i="22"/>
  <c r="E13" i="22"/>
  <c r="P12" i="22"/>
  <c r="O12" i="22"/>
  <c r="N12" i="22"/>
  <c r="L12" i="22"/>
  <c r="K12" i="22"/>
  <c r="I12" i="22"/>
  <c r="H12" i="22"/>
  <c r="F12" i="22"/>
  <c r="E12" i="22"/>
  <c r="P11" i="22"/>
  <c r="O11" i="22"/>
  <c r="N11" i="22"/>
  <c r="L11" i="22"/>
  <c r="K11" i="22"/>
  <c r="I11" i="22"/>
  <c r="H11" i="22"/>
  <c r="F11" i="22"/>
  <c r="E11" i="22"/>
  <c r="P10" i="22"/>
  <c r="O10" i="22"/>
  <c r="N10" i="22"/>
  <c r="L10" i="22"/>
  <c r="K10" i="22"/>
  <c r="I10" i="22"/>
  <c r="H10" i="22"/>
  <c r="F10" i="22"/>
  <c r="E10" i="22"/>
  <c r="P9" i="22"/>
  <c r="O9" i="22"/>
  <c r="N9" i="22"/>
  <c r="L9" i="22"/>
  <c r="K9" i="22"/>
  <c r="I9" i="22"/>
  <c r="H9" i="22"/>
  <c r="F9" i="22"/>
  <c r="E9" i="22"/>
  <c r="P8" i="22"/>
  <c r="O8" i="22"/>
  <c r="N8" i="22"/>
  <c r="L8" i="22"/>
  <c r="K8" i="22"/>
  <c r="I8" i="22"/>
  <c r="H8" i="22"/>
  <c r="F8" i="22"/>
  <c r="E8" i="22"/>
  <c r="P7" i="22"/>
  <c r="O7" i="22"/>
  <c r="N7" i="22"/>
  <c r="L7" i="22"/>
  <c r="K7" i="22"/>
  <c r="I7" i="22"/>
  <c r="H7" i="22"/>
  <c r="F7" i="22"/>
  <c r="E7" i="22"/>
  <c r="P6" i="22"/>
  <c r="O6" i="22"/>
  <c r="N6" i="22"/>
  <c r="L6" i="22"/>
  <c r="K6" i="22"/>
  <c r="I6" i="22"/>
  <c r="H6" i="22"/>
  <c r="F6" i="22"/>
  <c r="E6" i="22"/>
  <c r="P5" i="22"/>
  <c r="O5" i="22"/>
  <c r="N5" i="22"/>
  <c r="L5" i="22"/>
  <c r="K5" i="22"/>
  <c r="I5" i="22"/>
  <c r="H5" i="22"/>
  <c r="F5" i="22"/>
  <c r="E5" i="22"/>
  <c r="P4" i="22"/>
  <c r="O4" i="22"/>
  <c r="N4" i="22"/>
  <c r="L4" i="22"/>
  <c r="K4" i="22"/>
  <c r="I4" i="22"/>
  <c r="H4" i="22"/>
  <c r="F4" i="22"/>
  <c r="E4" i="22"/>
  <c r="P56" i="21"/>
  <c r="O56" i="21"/>
  <c r="N56" i="21"/>
  <c r="L56" i="21"/>
  <c r="K56" i="21"/>
  <c r="I56" i="21"/>
  <c r="H56" i="21"/>
  <c r="F56" i="21"/>
  <c r="E56" i="21"/>
  <c r="P55" i="21"/>
  <c r="O55" i="21"/>
  <c r="N55" i="21"/>
  <c r="L55" i="21"/>
  <c r="K55" i="21"/>
  <c r="I55" i="21"/>
  <c r="H55" i="21"/>
  <c r="F55" i="21"/>
  <c r="E55" i="21"/>
  <c r="P54" i="21"/>
  <c r="O54" i="21"/>
  <c r="N54" i="21"/>
  <c r="L54" i="21"/>
  <c r="K54" i="21"/>
  <c r="I54" i="21"/>
  <c r="H54" i="21"/>
  <c r="F54" i="21"/>
  <c r="E54" i="21"/>
  <c r="P53" i="21"/>
  <c r="O53" i="21"/>
  <c r="N53" i="21"/>
  <c r="L53" i="21"/>
  <c r="K53" i="21"/>
  <c r="I53" i="21"/>
  <c r="H53" i="21"/>
  <c r="F53" i="21"/>
  <c r="E53" i="21"/>
  <c r="P52" i="21"/>
  <c r="O52" i="21"/>
  <c r="N52" i="21"/>
  <c r="L52" i="21"/>
  <c r="K52" i="21"/>
  <c r="I52" i="21"/>
  <c r="H52" i="21"/>
  <c r="F52" i="21"/>
  <c r="E52" i="21"/>
  <c r="P51" i="21"/>
  <c r="O51" i="21"/>
  <c r="N51" i="21"/>
  <c r="L51" i="21"/>
  <c r="K51" i="21"/>
  <c r="I51" i="21"/>
  <c r="H51" i="21"/>
  <c r="F51" i="21"/>
  <c r="E51" i="21"/>
  <c r="P50" i="21"/>
  <c r="O50" i="21"/>
  <c r="N50" i="21"/>
  <c r="L50" i="21"/>
  <c r="K50" i="21"/>
  <c r="I50" i="21"/>
  <c r="H50" i="21"/>
  <c r="F50" i="21"/>
  <c r="E50" i="21"/>
  <c r="P49" i="21"/>
  <c r="O49" i="21"/>
  <c r="N49" i="21"/>
  <c r="L49" i="21"/>
  <c r="K49" i="21"/>
  <c r="I49" i="21"/>
  <c r="H49" i="21"/>
  <c r="F49" i="21"/>
  <c r="E49" i="21"/>
  <c r="P48" i="21"/>
  <c r="O48" i="21"/>
  <c r="N48" i="21"/>
  <c r="L48" i="21"/>
  <c r="K48" i="21"/>
  <c r="I48" i="21"/>
  <c r="H48" i="21"/>
  <c r="F48" i="21"/>
  <c r="E48" i="21"/>
  <c r="P34" i="21"/>
  <c r="O34" i="21"/>
  <c r="N34" i="21"/>
  <c r="L34" i="21"/>
  <c r="K34" i="21"/>
  <c r="I34" i="21"/>
  <c r="H34" i="21"/>
  <c r="F34" i="21"/>
  <c r="E34" i="21"/>
  <c r="P33" i="21"/>
  <c r="O33" i="21"/>
  <c r="N33" i="21"/>
  <c r="L33" i="21"/>
  <c r="K33" i="21"/>
  <c r="I33" i="21"/>
  <c r="H33" i="21"/>
  <c r="F33" i="21"/>
  <c r="E33" i="21"/>
  <c r="P32" i="21"/>
  <c r="O32" i="21"/>
  <c r="N32" i="21"/>
  <c r="L32" i="21"/>
  <c r="K32" i="21"/>
  <c r="I32" i="21"/>
  <c r="H32" i="21"/>
  <c r="F32" i="21"/>
  <c r="E32" i="21"/>
  <c r="P31" i="21"/>
  <c r="O31" i="21"/>
  <c r="N31" i="21"/>
  <c r="L31" i="21"/>
  <c r="K31" i="21"/>
  <c r="I31" i="21"/>
  <c r="H31" i="21"/>
  <c r="F31" i="21"/>
  <c r="E31" i="21"/>
  <c r="P30" i="21"/>
  <c r="O30" i="21"/>
  <c r="N30" i="21"/>
  <c r="L30" i="21"/>
  <c r="K30" i="21"/>
  <c r="I30" i="21"/>
  <c r="H30" i="21"/>
  <c r="F30" i="21"/>
  <c r="E30" i="21"/>
  <c r="P29" i="21"/>
  <c r="O29" i="21"/>
  <c r="N29" i="21"/>
  <c r="L29" i="21"/>
  <c r="K29" i="21"/>
  <c r="I29" i="21"/>
  <c r="H29" i="21"/>
  <c r="F29" i="21"/>
  <c r="E29" i="21"/>
  <c r="P28" i="21"/>
  <c r="O28" i="21"/>
  <c r="N28" i="21"/>
  <c r="L28" i="21"/>
  <c r="K28" i="21"/>
  <c r="I28" i="21"/>
  <c r="H28" i="21"/>
  <c r="F28" i="21"/>
  <c r="E28" i="21"/>
  <c r="P27" i="21"/>
  <c r="O27" i="21"/>
  <c r="N27" i="21"/>
  <c r="L27" i="21"/>
  <c r="K27" i="21"/>
  <c r="I27" i="21"/>
  <c r="H27" i="21"/>
  <c r="F27" i="21"/>
  <c r="E27" i="21"/>
  <c r="P26" i="21"/>
  <c r="O26" i="21"/>
  <c r="N26" i="21"/>
  <c r="L26" i="21"/>
  <c r="K26" i="21"/>
  <c r="I26" i="21"/>
  <c r="H26" i="21"/>
  <c r="F26" i="21"/>
  <c r="E26" i="21"/>
  <c r="P25" i="21"/>
  <c r="O25" i="21"/>
  <c r="N25" i="21"/>
  <c r="L25" i="21"/>
  <c r="K25" i="21"/>
  <c r="I25" i="21"/>
  <c r="H25" i="21"/>
  <c r="F25" i="21"/>
  <c r="E25" i="21"/>
  <c r="P24" i="21"/>
  <c r="O24" i="21"/>
  <c r="N24" i="21"/>
  <c r="L24" i="21"/>
  <c r="K24" i="21"/>
  <c r="I24" i="21"/>
  <c r="H24" i="21"/>
  <c r="F24" i="21"/>
  <c r="E24" i="21"/>
  <c r="P23" i="21"/>
  <c r="O23" i="21"/>
  <c r="N23" i="21"/>
  <c r="L23" i="21"/>
  <c r="K23" i="21"/>
  <c r="I23" i="21"/>
  <c r="H23" i="21"/>
  <c r="F23" i="21"/>
  <c r="E23" i="21"/>
  <c r="P21" i="21"/>
  <c r="O21" i="21"/>
  <c r="N21" i="21"/>
  <c r="L21" i="21"/>
  <c r="K21" i="21"/>
  <c r="I21" i="21"/>
  <c r="H21" i="21"/>
  <c r="F21" i="21"/>
  <c r="E21" i="21"/>
  <c r="P20" i="21"/>
  <c r="O20" i="21"/>
  <c r="N20" i="21"/>
  <c r="L20" i="21"/>
  <c r="K20" i="21"/>
  <c r="I20" i="21"/>
  <c r="H20" i="21"/>
  <c r="F20" i="21"/>
  <c r="E20" i="21"/>
  <c r="P19" i="21"/>
  <c r="O19" i="21"/>
  <c r="N19" i="21"/>
  <c r="L19" i="21"/>
  <c r="K19" i="21"/>
  <c r="I19" i="21"/>
  <c r="H19" i="21"/>
  <c r="F19" i="21"/>
  <c r="E19" i="21"/>
  <c r="P18" i="21"/>
  <c r="O18" i="21"/>
  <c r="N18" i="21"/>
  <c r="L18" i="21"/>
  <c r="K18" i="21"/>
  <c r="I18" i="21"/>
  <c r="H18" i="21"/>
  <c r="F18" i="21"/>
  <c r="E18" i="21"/>
  <c r="P17" i="21"/>
  <c r="O17" i="21"/>
  <c r="N17" i="21"/>
  <c r="L17" i="21"/>
  <c r="K17" i="21"/>
  <c r="I17" i="21"/>
  <c r="H17" i="21"/>
  <c r="F17" i="21"/>
  <c r="E17" i="21"/>
  <c r="P15" i="21"/>
  <c r="O15" i="21"/>
  <c r="N15" i="21"/>
  <c r="L15" i="21"/>
  <c r="K15" i="21"/>
  <c r="I15" i="21"/>
  <c r="H15" i="21"/>
  <c r="F15" i="21"/>
  <c r="E15" i="21"/>
  <c r="P14" i="21"/>
  <c r="O14" i="21"/>
  <c r="N14" i="21"/>
  <c r="L14" i="21"/>
  <c r="K14" i="21"/>
  <c r="I14" i="21"/>
  <c r="H14" i="21"/>
  <c r="F14" i="21"/>
  <c r="E14" i="21"/>
  <c r="P13" i="21"/>
  <c r="O13" i="21"/>
  <c r="N13" i="21"/>
  <c r="L13" i="21"/>
  <c r="K13" i="21"/>
  <c r="I13" i="21"/>
  <c r="H13" i="21"/>
  <c r="F13" i="21"/>
  <c r="E13" i="21"/>
  <c r="P12" i="21"/>
  <c r="O12" i="21"/>
  <c r="N12" i="21"/>
  <c r="L12" i="21"/>
  <c r="K12" i="21"/>
  <c r="I12" i="21"/>
  <c r="H12" i="21"/>
  <c r="F12" i="21"/>
  <c r="E12" i="21"/>
  <c r="P11" i="21"/>
  <c r="O11" i="21"/>
  <c r="N11" i="21"/>
  <c r="L11" i="21"/>
  <c r="K11" i="21"/>
  <c r="I11" i="21"/>
  <c r="H11" i="21"/>
  <c r="F11" i="21"/>
  <c r="E11" i="21"/>
  <c r="P10" i="21"/>
  <c r="O10" i="21"/>
  <c r="N10" i="21"/>
  <c r="L10" i="21"/>
  <c r="K10" i="21"/>
  <c r="I10" i="21"/>
  <c r="H10" i="21"/>
  <c r="F10" i="21"/>
  <c r="E10" i="21"/>
  <c r="P9" i="21"/>
  <c r="O9" i="21"/>
  <c r="N9" i="21"/>
  <c r="L9" i="21"/>
  <c r="K9" i="21"/>
  <c r="I9" i="21"/>
  <c r="H9" i="21"/>
  <c r="F9" i="21"/>
  <c r="E9" i="21"/>
  <c r="P8" i="21"/>
  <c r="O8" i="21"/>
  <c r="N8" i="21"/>
  <c r="L8" i="21"/>
  <c r="K8" i="21"/>
  <c r="I8" i="21"/>
  <c r="H8" i="21"/>
  <c r="F8" i="21"/>
  <c r="E8" i="21"/>
  <c r="P7" i="21"/>
  <c r="O7" i="21"/>
  <c r="N7" i="21"/>
  <c r="L7" i="21"/>
  <c r="K7" i="21"/>
  <c r="I7" i="21"/>
  <c r="H7" i="21"/>
  <c r="F7" i="21"/>
  <c r="E7" i="21"/>
  <c r="P6" i="21"/>
  <c r="O6" i="21"/>
  <c r="N6" i="21"/>
  <c r="L6" i="21"/>
  <c r="K6" i="21"/>
  <c r="I6" i="21"/>
  <c r="H6" i="21"/>
  <c r="F6" i="21"/>
  <c r="E6" i="21"/>
  <c r="P5" i="21"/>
  <c r="O5" i="21"/>
  <c r="N5" i="21"/>
  <c r="L5" i="21"/>
  <c r="K5" i="21"/>
  <c r="I5" i="21"/>
  <c r="H5" i="21"/>
  <c r="F5" i="21"/>
  <c r="E5" i="21"/>
  <c r="P4" i="21"/>
  <c r="O4" i="21"/>
  <c r="N4" i="21"/>
  <c r="L4" i="21"/>
  <c r="K4" i="21"/>
  <c r="I4" i="21"/>
  <c r="H4" i="21"/>
  <c r="F4" i="21"/>
  <c r="E4" i="21"/>
  <c r="E54" i="17"/>
  <c r="F54" i="17"/>
  <c r="H54" i="17"/>
  <c r="I54" i="17"/>
  <c r="K54" i="17"/>
  <c r="L54" i="17"/>
  <c r="N54" i="17"/>
  <c r="O54" i="17"/>
  <c r="P54" i="17"/>
  <c r="E55" i="17"/>
  <c r="F55" i="17"/>
  <c r="H55" i="17"/>
  <c r="I55" i="17"/>
  <c r="K55" i="17"/>
  <c r="L55" i="17"/>
  <c r="N55" i="17"/>
  <c r="O55" i="17"/>
  <c r="P55" i="17"/>
  <c r="O53" i="17"/>
  <c r="N53" i="17"/>
  <c r="L53" i="17"/>
  <c r="K53" i="17"/>
  <c r="I53" i="17"/>
  <c r="H53" i="17"/>
  <c r="E53" i="17"/>
  <c r="E59" i="17"/>
  <c r="F59" i="17"/>
  <c r="H59" i="17"/>
  <c r="I59" i="17"/>
  <c r="K59" i="17"/>
  <c r="L59" i="17"/>
  <c r="N59" i="17"/>
  <c r="O59" i="17"/>
  <c r="P59" i="17"/>
  <c r="O57" i="17"/>
  <c r="N57" i="17"/>
  <c r="L57" i="17"/>
  <c r="K57" i="17"/>
  <c r="I57" i="17"/>
  <c r="H57" i="17"/>
  <c r="F57" i="17"/>
  <c r="E57" i="17"/>
  <c r="P53" i="17"/>
  <c r="F53" i="17"/>
  <c r="P57" i="17"/>
  <c r="E38" i="14"/>
  <c r="F38" i="14"/>
  <c r="H38" i="14"/>
  <c r="I38" i="14"/>
  <c r="K38" i="14"/>
  <c r="L38" i="14"/>
  <c r="N38" i="14"/>
  <c r="O38" i="14"/>
  <c r="P38" i="14"/>
  <c r="E39" i="14"/>
  <c r="F39" i="14"/>
  <c r="H39" i="14"/>
  <c r="I39" i="14"/>
  <c r="K39" i="14"/>
  <c r="L39" i="14"/>
  <c r="N39" i="14"/>
  <c r="O39" i="14"/>
  <c r="P39" i="14"/>
  <c r="R39" i="21"/>
  <c r="R22" i="21"/>
  <c r="R40" i="21"/>
  <c r="Q22" i="21"/>
  <c r="Q39" i="21"/>
  <c r="Q40" i="21"/>
  <c r="Q25" i="22"/>
  <c r="R25" i="22"/>
  <c r="R7" i="22"/>
  <c r="R24" i="21"/>
  <c r="Q46" i="21"/>
  <c r="Q50" i="21"/>
  <c r="Q54" i="21"/>
  <c r="R10" i="21"/>
  <c r="Q45" i="21"/>
  <c r="Q41" i="21"/>
  <c r="Q36" i="21"/>
  <c r="Q5" i="21"/>
  <c r="Q44" i="21"/>
  <c r="R43" i="21"/>
  <c r="Q42" i="21"/>
  <c r="R38" i="21"/>
  <c r="Q37" i="21"/>
  <c r="R44" i="21"/>
  <c r="Q43" i="21"/>
  <c r="Q38" i="21"/>
  <c r="R35" i="21"/>
  <c r="R45" i="21"/>
  <c r="R41" i="21"/>
  <c r="R36" i="21"/>
  <c r="Q35" i="21"/>
  <c r="R46" i="21"/>
  <c r="R42" i="21"/>
  <c r="R37" i="21"/>
  <c r="R29" i="22"/>
  <c r="R11" i="22"/>
  <c r="Q19" i="22"/>
  <c r="Q46" i="22"/>
  <c r="Q42" i="22"/>
  <c r="Q27" i="22"/>
  <c r="Q31" i="22"/>
  <c r="Q35" i="22"/>
  <c r="R45" i="22"/>
  <c r="R41" i="22"/>
  <c r="R14" i="22"/>
  <c r="R33" i="22"/>
  <c r="R37" i="22"/>
  <c r="Q15" i="22"/>
  <c r="Q6" i="22"/>
  <c r="Q9" i="22"/>
  <c r="Q13" i="22"/>
  <c r="Q17" i="22"/>
  <c r="R28" i="22"/>
  <c r="R32" i="22"/>
  <c r="R36" i="22"/>
  <c r="Q21" i="22"/>
  <c r="Q47" i="22"/>
  <c r="Q44" i="22"/>
  <c r="Q40" i="22"/>
  <c r="R10" i="22"/>
  <c r="R39" i="22"/>
  <c r="R46" i="22"/>
  <c r="Q45" i="22"/>
  <c r="R42" i="22"/>
  <c r="Q41" i="22"/>
  <c r="R47" i="22"/>
  <c r="R43" i="22"/>
  <c r="R44" i="22"/>
  <c r="Q43" i="22"/>
  <c r="R40" i="22"/>
  <c r="Q39" i="22"/>
  <c r="R22" i="22"/>
  <c r="Q22" i="22"/>
  <c r="R19" i="22"/>
  <c r="R20" i="22"/>
  <c r="R18" i="22"/>
  <c r="R21" i="22"/>
  <c r="Q20" i="22"/>
  <c r="Q18" i="22"/>
  <c r="R9" i="22"/>
  <c r="R31" i="22"/>
  <c r="R6" i="22"/>
  <c r="Q12" i="22"/>
  <c r="R17" i="22"/>
  <c r="Q30" i="22"/>
  <c r="R8" i="22"/>
  <c r="R26" i="22"/>
  <c r="Q29" i="22"/>
  <c r="R30" i="22"/>
  <c r="Q33" i="22"/>
  <c r="R34" i="22"/>
  <c r="Q37" i="22"/>
  <c r="R38" i="22"/>
  <c r="R13" i="22"/>
  <c r="Q26" i="22"/>
  <c r="Q34" i="22"/>
  <c r="Q11" i="22"/>
  <c r="R12" i="22"/>
  <c r="R16" i="22"/>
  <c r="R4" i="22"/>
  <c r="Q7" i="22"/>
  <c r="Q10" i="22"/>
  <c r="Q14" i="22"/>
  <c r="R15" i="22"/>
  <c r="R24" i="22"/>
  <c r="Q28" i="22"/>
  <c r="Q32" i="22"/>
  <c r="Q36" i="22"/>
  <c r="Q5" i="22"/>
  <c r="Q8" i="22"/>
  <c r="Q16" i="22"/>
  <c r="R27" i="22"/>
  <c r="R35" i="22"/>
  <c r="Q38" i="22"/>
  <c r="Q4" i="22"/>
  <c r="R5" i="22"/>
  <c r="Q24" i="22"/>
  <c r="Q13" i="21"/>
  <c r="Q17" i="21"/>
  <c r="Q27" i="21"/>
  <c r="R17" i="21"/>
  <c r="Q31" i="21"/>
  <c r="R19" i="21"/>
  <c r="Q23" i="21"/>
  <c r="R26" i="21"/>
  <c r="Q26" i="21"/>
  <c r="R30" i="21"/>
  <c r="R34" i="21"/>
  <c r="R52" i="21"/>
  <c r="R56" i="21"/>
  <c r="Q6" i="21"/>
  <c r="R11" i="21"/>
  <c r="Q14" i="21"/>
  <c r="R20" i="21"/>
  <c r="Q24" i="21"/>
  <c r="R6" i="21"/>
  <c r="Q18" i="21"/>
  <c r="R21" i="21"/>
  <c r="Q21" i="21"/>
  <c r="Q28" i="21"/>
  <c r="Q32" i="21"/>
  <c r="R8" i="21"/>
  <c r="Q8" i="21"/>
  <c r="R4" i="21"/>
  <c r="R27" i="21"/>
  <c r="R18" i="21"/>
  <c r="R9" i="21"/>
  <c r="R5" i="21"/>
  <c r="Q4" i="21"/>
  <c r="R50" i="21"/>
  <c r="R32" i="21"/>
  <c r="R53" i="21"/>
  <c r="R49" i="21"/>
  <c r="R31" i="21"/>
  <c r="R23" i="21"/>
  <c r="R13" i="21"/>
  <c r="R54" i="21"/>
  <c r="R28" i="21"/>
  <c r="Q9" i="21"/>
  <c r="R12" i="21"/>
  <c r="Q12" i="21"/>
  <c r="R14" i="21"/>
  <c r="R7" i="21"/>
  <c r="Q10" i="21"/>
  <c r="R15" i="21"/>
  <c r="Q19" i="21"/>
  <c r="R25" i="21"/>
  <c r="R29" i="21"/>
  <c r="R33" i="21"/>
  <c r="R51" i="21"/>
  <c r="R55" i="21"/>
  <c r="Q49" i="21"/>
  <c r="Q30" i="21"/>
  <c r="Q34" i="21"/>
  <c r="Q48" i="21"/>
  <c r="Q52" i="21"/>
  <c r="Q56" i="21"/>
  <c r="Q11" i="21"/>
  <c r="Q15" i="21"/>
  <c r="Q20" i="21"/>
  <c r="Q25" i="21"/>
  <c r="Q29" i="21"/>
  <c r="Q33" i="21"/>
  <c r="R48" i="21"/>
  <c r="Q51" i="21"/>
  <c r="Q55" i="21"/>
  <c r="Q53" i="21"/>
  <c r="Q7" i="21"/>
  <c r="Q55" i="17"/>
  <c r="Q59" i="17"/>
  <c r="Q53" i="17"/>
  <c r="Q54" i="17"/>
  <c r="Q57" i="17"/>
  <c r="P59" i="18"/>
  <c r="O59" i="18"/>
  <c r="N59" i="18"/>
  <c r="L59" i="18"/>
  <c r="K59" i="18"/>
  <c r="I59" i="18"/>
  <c r="H59" i="18"/>
  <c r="F59" i="18"/>
  <c r="E59" i="18"/>
  <c r="P55" i="18"/>
  <c r="O55" i="18"/>
  <c r="N55" i="18"/>
  <c r="L55" i="18"/>
  <c r="K55" i="18"/>
  <c r="I55" i="18"/>
  <c r="H55" i="18"/>
  <c r="F55" i="18"/>
  <c r="E55" i="18"/>
  <c r="P54" i="18"/>
  <c r="O54" i="18"/>
  <c r="N54" i="18"/>
  <c r="L54" i="18"/>
  <c r="K54" i="18"/>
  <c r="I54" i="18"/>
  <c r="H54" i="18"/>
  <c r="F54" i="18"/>
  <c r="E54" i="18"/>
  <c r="P53" i="18"/>
  <c r="O53" i="18"/>
  <c r="N53" i="18"/>
  <c r="L53" i="18"/>
  <c r="K53" i="18"/>
  <c r="I53" i="18"/>
  <c r="H53" i="18"/>
  <c r="F53" i="18"/>
  <c r="E53" i="18"/>
  <c r="P52" i="18"/>
  <c r="O52" i="18"/>
  <c r="N52" i="18"/>
  <c r="L52" i="18"/>
  <c r="K52" i="18"/>
  <c r="I52" i="18"/>
  <c r="H52" i="18"/>
  <c r="F52" i="18"/>
  <c r="E52" i="18"/>
  <c r="P51" i="18"/>
  <c r="O51" i="18"/>
  <c r="N51" i="18"/>
  <c r="L51" i="18"/>
  <c r="K51" i="18"/>
  <c r="I51" i="18"/>
  <c r="H51" i="18"/>
  <c r="F51" i="18"/>
  <c r="E51" i="18"/>
  <c r="P50" i="18"/>
  <c r="O50" i="18"/>
  <c r="N50" i="18"/>
  <c r="L50" i="18"/>
  <c r="K50" i="18"/>
  <c r="I50" i="18"/>
  <c r="H50" i="18"/>
  <c r="F50" i="18"/>
  <c r="E50" i="18"/>
  <c r="P49" i="18"/>
  <c r="O49" i="18"/>
  <c r="N49" i="18"/>
  <c r="L49" i="18"/>
  <c r="K49" i="18"/>
  <c r="I49" i="18"/>
  <c r="H49" i="18"/>
  <c r="F49" i="18"/>
  <c r="E49" i="18"/>
  <c r="P47" i="18"/>
  <c r="O47" i="18"/>
  <c r="N47" i="18"/>
  <c r="L47" i="18"/>
  <c r="K47" i="18"/>
  <c r="I47" i="18"/>
  <c r="H47" i="18"/>
  <c r="F47" i="18"/>
  <c r="E47" i="18"/>
  <c r="P46" i="18"/>
  <c r="O46" i="18"/>
  <c r="N46" i="18"/>
  <c r="L46" i="18"/>
  <c r="K46" i="18"/>
  <c r="I46" i="18"/>
  <c r="H46" i="18"/>
  <c r="F46" i="18"/>
  <c r="E46" i="18"/>
  <c r="P45" i="18"/>
  <c r="O45" i="18"/>
  <c r="N45" i="18"/>
  <c r="L45" i="18"/>
  <c r="K45" i="18"/>
  <c r="I45" i="18"/>
  <c r="H45" i="18"/>
  <c r="F45" i="18"/>
  <c r="E45" i="18"/>
  <c r="P44" i="18"/>
  <c r="O44" i="18"/>
  <c r="N44" i="18"/>
  <c r="L44" i="18"/>
  <c r="K44" i="18"/>
  <c r="I44" i="18"/>
  <c r="H44" i="18"/>
  <c r="F44" i="18"/>
  <c r="E44" i="18"/>
  <c r="P41" i="18"/>
  <c r="O41" i="18"/>
  <c r="N41" i="18"/>
  <c r="L41" i="18"/>
  <c r="K41" i="18"/>
  <c r="I41" i="18"/>
  <c r="H41" i="18"/>
  <c r="F41" i="18"/>
  <c r="E41" i="18"/>
  <c r="P40" i="18"/>
  <c r="O40" i="18"/>
  <c r="N40" i="18"/>
  <c r="L40" i="18"/>
  <c r="K40" i="18"/>
  <c r="I40" i="18"/>
  <c r="H40" i="18"/>
  <c r="F40" i="18"/>
  <c r="E40" i="18"/>
  <c r="P20" i="18"/>
  <c r="O20" i="18"/>
  <c r="N20" i="18"/>
  <c r="L20" i="18"/>
  <c r="K20" i="18"/>
  <c r="I20" i="18"/>
  <c r="H20" i="18"/>
  <c r="F20" i="18"/>
  <c r="E20" i="18"/>
  <c r="P19" i="18"/>
  <c r="O19" i="18"/>
  <c r="N19" i="18"/>
  <c r="L19" i="18"/>
  <c r="K19" i="18"/>
  <c r="I19" i="18"/>
  <c r="H19" i="18"/>
  <c r="F19" i="18"/>
  <c r="E19" i="18"/>
  <c r="P18" i="18"/>
  <c r="O18" i="18"/>
  <c r="N18" i="18"/>
  <c r="L18" i="18"/>
  <c r="K18" i="18"/>
  <c r="I18" i="18"/>
  <c r="H18" i="18"/>
  <c r="F18" i="18"/>
  <c r="E18" i="18"/>
  <c r="P17" i="18"/>
  <c r="O17" i="18"/>
  <c r="N17" i="18"/>
  <c r="L17" i="18"/>
  <c r="K17" i="18"/>
  <c r="I17" i="18"/>
  <c r="H17" i="18"/>
  <c r="F17" i="18"/>
  <c r="E17" i="18"/>
  <c r="P16" i="18"/>
  <c r="O16" i="18"/>
  <c r="N16" i="18"/>
  <c r="L16" i="18"/>
  <c r="K16" i="18"/>
  <c r="I16" i="18"/>
  <c r="H16" i="18"/>
  <c r="F16" i="18"/>
  <c r="E16" i="18"/>
  <c r="P14" i="18"/>
  <c r="O14" i="18"/>
  <c r="N14" i="18"/>
  <c r="L14" i="18"/>
  <c r="K14" i="18"/>
  <c r="I14" i="18"/>
  <c r="H14" i="18"/>
  <c r="F14" i="18"/>
  <c r="E14" i="18"/>
  <c r="P13" i="18"/>
  <c r="R13" i="18" s="1"/>
  <c r="O13" i="18"/>
  <c r="N13" i="18"/>
  <c r="L13" i="18"/>
  <c r="K13" i="18"/>
  <c r="I13" i="18"/>
  <c r="H13" i="18"/>
  <c r="F13" i="18"/>
  <c r="E13" i="18"/>
  <c r="P12" i="18"/>
  <c r="O12" i="18"/>
  <c r="N12" i="18"/>
  <c r="L12" i="18"/>
  <c r="K12" i="18"/>
  <c r="I12" i="18"/>
  <c r="H12" i="18"/>
  <c r="F12" i="18"/>
  <c r="E12" i="18"/>
  <c r="P10" i="18"/>
  <c r="O10" i="18"/>
  <c r="N10" i="18"/>
  <c r="L10" i="18"/>
  <c r="K10" i="18"/>
  <c r="I10" i="18"/>
  <c r="H10" i="18"/>
  <c r="F10" i="18"/>
  <c r="E10" i="18"/>
  <c r="P9" i="18"/>
  <c r="O9" i="18"/>
  <c r="N9" i="18"/>
  <c r="L9" i="18"/>
  <c r="K9" i="18"/>
  <c r="I9" i="18"/>
  <c r="H9" i="18"/>
  <c r="F9" i="18"/>
  <c r="E9" i="18"/>
  <c r="P8" i="18"/>
  <c r="O8" i="18"/>
  <c r="N8" i="18"/>
  <c r="L8" i="18"/>
  <c r="K8" i="18"/>
  <c r="I8" i="18"/>
  <c r="H8" i="18"/>
  <c r="F8" i="18"/>
  <c r="E8" i="18"/>
  <c r="P7" i="18"/>
  <c r="O7" i="18"/>
  <c r="N7" i="18"/>
  <c r="L7" i="18"/>
  <c r="K7" i="18"/>
  <c r="I7" i="18"/>
  <c r="H7" i="18"/>
  <c r="F7" i="18"/>
  <c r="E7" i="18"/>
  <c r="P6" i="18"/>
  <c r="O6" i="18"/>
  <c r="N6" i="18"/>
  <c r="L6" i="18"/>
  <c r="K6" i="18"/>
  <c r="I6" i="18"/>
  <c r="H6" i="18"/>
  <c r="F6" i="18"/>
  <c r="E6" i="18"/>
  <c r="P5" i="18"/>
  <c r="O5" i="18"/>
  <c r="N5" i="18"/>
  <c r="L5" i="18"/>
  <c r="K5" i="18"/>
  <c r="I5" i="18"/>
  <c r="H5" i="18"/>
  <c r="F5" i="18"/>
  <c r="E5" i="18"/>
  <c r="P4" i="18"/>
  <c r="R57" i="18" s="1"/>
  <c r="O4" i="18"/>
  <c r="N4" i="18"/>
  <c r="L4" i="18"/>
  <c r="K4" i="18"/>
  <c r="I4" i="18"/>
  <c r="H4" i="18"/>
  <c r="F4" i="18"/>
  <c r="E4" i="18"/>
  <c r="P51" i="17"/>
  <c r="O51" i="17"/>
  <c r="N51" i="17"/>
  <c r="L51" i="17"/>
  <c r="K51" i="17"/>
  <c r="I51" i="17"/>
  <c r="H51" i="17"/>
  <c r="F51" i="17"/>
  <c r="E51" i="17"/>
  <c r="P50" i="17"/>
  <c r="O50" i="17"/>
  <c r="N50" i="17"/>
  <c r="L50" i="17"/>
  <c r="K50" i="17"/>
  <c r="I50" i="17"/>
  <c r="H50" i="17"/>
  <c r="F50" i="17"/>
  <c r="E50" i="17"/>
  <c r="P49" i="17"/>
  <c r="O49" i="17"/>
  <c r="N49" i="17"/>
  <c r="L49" i="17"/>
  <c r="K49" i="17"/>
  <c r="I49" i="17"/>
  <c r="H49" i="17"/>
  <c r="F49" i="17"/>
  <c r="E49" i="17"/>
  <c r="P48" i="17"/>
  <c r="O48" i="17"/>
  <c r="N48" i="17"/>
  <c r="L48" i="17"/>
  <c r="K48" i="17"/>
  <c r="I48" i="17"/>
  <c r="H48" i="17"/>
  <c r="F48" i="17"/>
  <c r="E48" i="17"/>
  <c r="P46" i="17"/>
  <c r="O46" i="17"/>
  <c r="N46" i="17"/>
  <c r="L46" i="17"/>
  <c r="K46" i="17"/>
  <c r="I46" i="17"/>
  <c r="H46" i="17"/>
  <c r="F46" i="17"/>
  <c r="E46" i="17"/>
  <c r="P45" i="17"/>
  <c r="O45" i="17"/>
  <c r="N45" i="17"/>
  <c r="L45" i="17"/>
  <c r="K45" i="17"/>
  <c r="I45" i="17"/>
  <c r="H45" i="17"/>
  <c r="F45" i="17"/>
  <c r="E45" i="17"/>
  <c r="P44" i="17"/>
  <c r="O44" i="17"/>
  <c r="N44" i="17"/>
  <c r="L44" i="17"/>
  <c r="K44" i="17"/>
  <c r="I44" i="17"/>
  <c r="H44" i="17"/>
  <c r="F44" i="17"/>
  <c r="E44" i="17"/>
  <c r="P43" i="17"/>
  <c r="O43" i="17"/>
  <c r="N43" i="17"/>
  <c r="L43" i="17"/>
  <c r="K43" i="17"/>
  <c r="I43" i="17"/>
  <c r="H43" i="17"/>
  <c r="F43" i="17"/>
  <c r="E43" i="17"/>
  <c r="P42" i="17"/>
  <c r="O42" i="17"/>
  <c r="N42" i="17"/>
  <c r="L42" i="17"/>
  <c r="K42" i="17"/>
  <c r="I42" i="17"/>
  <c r="H42" i="17"/>
  <c r="F42" i="17"/>
  <c r="E42" i="17"/>
  <c r="P40" i="17"/>
  <c r="O40" i="17"/>
  <c r="N40" i="17"/>
  <c r="L40" i="17"/>
  <c r="K40" i="17"/>
  <c r="I40" i="17"/>
  <c r="H40" i="17"/>
  <c r="F40" i="17"/>
  <c r="E40" i="17"/>
  <c r="P38" i="17"/>
  <c r="O38" i="17"/>
  <c r="N38" i="17"/>
  <c r="L38" i="17"/>
  <c r="K38" i="17"/>
  <c r="I38" i="17"/>
  <c r="H38" i="17"/>
  <c r="F38" i="17"/>
  <c r="E38" i="17"/>
  <c r="P36" i="17"/>
  <c r="O36" i="17"/>
  <c r="N36" i="17"/>
  <c r="L36" i="17"/>
  <c r="K36" i="17"/>
  <c r="I36" i="17"/>
  <c r="H36" i="17"/>
  <c r="F36" i="17"/>
  <c r="E36" i="17"/>
  <c r="P35" i="17"/>
  <c r="O35" i="17"/>
  <c r="N35" i="17"/>
  <c r="L35" i="17"/>
  <c r="K35" i="17"/>
  <c r="I35" i="17"/>
  <c r="H35" i="17"/>
  <c r="F35" i="17"/>
  <c r="E35" i="17"/>
  <c r="P34" i="17"/>
  <c r="O34" i="17"/>
  <c r="N34" i="17"/>
  <c r="L34" i="17"/>
  <c r="K34" i="17"/>
  <c r="I34" i="17"/>
  <c r="H34" i="17"/>
  <c r="F34" i="17"/>
  <c r="E34" i="17"/>
  <c r="P33" i="17"/>
  <c r="O33" i="17"/>
  <c r="N33" i="17"/>
  <c r="L33" i="17"/>
  <c r="K33" i="17"/>
  <c r="I33" i="17"/>
  <c r="H33" i="17"/>
  <c r="F33" i="17"/>
  <c r="E33" i="17"/>
  <c r="P32" i="17"/>
  <c r="O32" i="17"/>
  <c r="N32" i="17"/>
  <c r="L32" i="17"/>
  <c r="K32" i="17"/>
  <c r="I32" i="17"/>
  <c r="H32" i="17"/>
  <c r="F32" i="17"/>
  <c r="E32" i="17"/>
  <c r="P31" i="17"/>
  <c r="O31" i="17"/>
  <c r="N31" i="17"/>
  <c r="L31" i="17"/>
  <c r="K31" i="17"/>
  <c r="I31" i="17"/>
  <c r="H31" i="17"/>
  <c r="F31" i="17"/>
  <c r="E31" i="17"/>
  <c r="P29" i="17"/>
  <c r="O29" i="17"/>
  <c r="N29" i="17"/>
  <c r="L29" i="17"/>
  <c r="K29" i="17"/>
  <c r="I29" i="17"/>
  <c r="F29" i="17"/>
  <c r="E29" i="17"/>
  <c r="P28" i="17"/>
  <c r="O28" i="17"/>
  <c r="N28" i="17"/>
  <c r="L28" i="17"/>
  <c r="K28" i="17"/>
  <c r="I28" i="17"/>
  <c r="H28" i="17"/>
  <c r="F28" i="17"/>
  <c r="E28" i="17"/>
  <c r="P27" i="17"/>
  <c r="O27" i="17"/>
  <c r="N27" i="17"/>
  <c r="L27" i="17"/>
  <c r="K27" i="17"/>
  <c r="I27" i="17"/>
  <c r="H27" i="17"/>
  <c r="F27" i="17"/>
  <c r="E27" i="17"/>
  <c r="P26" i="17"/>
  <c r="O26" i="17"/>
  <c r="N26" i="17"/>
  <c r="L26" i="17"/>
  <c r="K26" i="17"/>
  <c r="I26" i="17"/>
  <c r="H26" i="17"/>
  <c r="F26" i="17"/>
  <c r="E26" i="17"/>
  <c r="P24" i="17"/>
  <c r="O24" i="17"/>
  <c r="N24" i="17"/>
  <c r="L24" i="17"/>
  <c r="K24" i="17"/>
  <c r="I24" i="17"/>
  <c r="H24" i="17"/>
  <c r="F24" i="17"/>
  <c r="E24" i="17"/>
  <c r="P23" i="17"/>
  <c r="O23" i="17"/>
  <c r="N23" i="17"/>
  <c r="L23" i="17"/>
  <c r="K23" i="17"/>
  <c r="I23" i="17"/>
  <c r="H23" i="17"/>
  <c r="F23" i="17"/>
  <c r="E23" i="17"/>
  <c r="P22" i="17"/>
  <c r="O22" i="17"/>
  <c r="N22" i="17"/>
  <c r="L22" i="17"/>
  <c r="K22" i="17"/>
  <c r="I22" i="17"/>
  <c r="H22" i="17"/>
  <c r="F22" i="17"/>
  <c r="E22" i="17"/>
  <c r="P21" i="17"/>
  <c r="O21" i="17"/>
  <c r="N21" i="17"/>
  <c r="L21" i="17"/>
  <c r="K21" i="17"/>
  <c r="I21" i="17"/>
  <c r="H21" i="17"/>
  <c r="F21" i="17"/>
  <c r="E21" i="17"/>
  <c r="P20" i="17"/>
  <c r="O20" i="17"/>
  <c r="N20" i="17"/>
  <c r="L20" i="17"/>
  <c r="K20" i="17"/>
  <c r="I20" i="17"/>
  <c r="H20" i="17"/>
  <c r="F20" i="17"/>
  <c r="E20" i="17"/>
  <c r="P19" i="17"/>
  <c r="O19" i="17"/>
  <c r="N19" i="17"/>
  <c r="L19" i="17"/>
  <c r="K19" i="17"/>
  <c r="I19" i="17"/>
  <c r="H19" i="17"/>
  <c r="F19" i="17"/>
  <c r="E19" i="17"/>
  <c r="P18" i="17"/>
  <c r="O18" i="17"/>
  <c r="N18" i="17"/>
  <c r="L18" i="17"/>
  <c r="K18" i="17"/>
  <c r="I18" i="17"/>
  <c r="H18" i="17"/>
  <c r="F18" i="17"/>
  <c r="E18" i="17"/>
  <c r="O16" i="17"/>
  <c r="L16" i="17"/>
  <c r="I16" i="17"/>
  <c r="F16" i="17"/>
  <c r="O14" i="17"/>
  <c r="L14" i="17"/>
  <c r="I14" i="17"/>
  <c r="F14" i="17"/>
  <c r="P12" i="17"/>
  <c r="O12" i="17"/>
  <c r="L12" i="17"/>
  <c r="I12" i="17"/>
  <c r="F12" i="17"/>
  <c r="P11" i="17"/>
  <c r="O11" i="17"/>
  <c r="L11" i="17"/>
  <c r="I11" i="17"/>
  <c r="F11" i="17"/>
  <c r="P10" i="17"/>
  <c r="O10" i="17"/>
  <c r="L10" i="17"/>
  <c r="I10" i="17"/>
  <c r="F10" i="17"/>
  <c r="P9" i="17"/>
  <c r="O9" i="17"/>
  <c r="L9" i="17"/>
  <c r="I9" i="17"/>
  <c r="F9" i="17"/>
  <c r="P8" i="17"/>
  <c r="L8" i="17"/>
  <c r="I8" i="17"/>
  <c r="F8" i="17"/>
  <c r="P7" i="17"/>
  <c r="O7" i="17"/>
  <c r="L7" i="17"/>
  <c r="I7" i="17"/>
  <c r="F7" i="17"/>
  <c r="P6" i="17"/>
  <c r="O6" i="17"/>
  <c r="L6" i="17"/>
  <c r="I6" i="17"/>
  <c r="F6" i="17"/>
  <c r="P5" i="17"/>
  <c r="O5" i="17"/>
  <c r="L5" i="17"/>
  <c r="I5" i="17"/>
  <c r="F5" i="17"/>
  <c r="P4" i="17"/>
  <c r="O4" i="17"/>
  <c r="L4" i="17"/>
  <c r="I4" i="17"/>
  <c r="F4" i="17"/>
  <c r="P4" i="14"/>
  <c r="E10" i="14"/>
  <c r="F10" i="14"/>
  <c r="H10" i="14"/>
  <c r="I10" i="14"/>
  <c r="K10" i="14"/>
  <c r="L10" i="14"/>
  <c r="O10" i="14"/>
  <c r="P10" i="14"/>
  <c r="K11" i="14"/>
  <c r="L11" i="14"/>
  <c r="N11" i="14"/>
  <c r="O11" i="14"/>
  <c r="P11" i="14"/>
  <c r="E12" i="14"/>
  <c r="F12" i="14"/>
  <c r="H12" i="14"/>
  <c r="I12" i="14"/>
  <c r="K12" i="14"/>
  <c r="L12" i="14"/>
  <c r="N12" i="14"/>
  <c r="O12" i="14"/>
  <c r="P12" i="14"/>
  <c r="E13" i="14"/>
  <c r="F13" i="14"/>
  <c r="H13" i="14"/>
  <c r="I13" i="14"/>
  <c r="K13" i="14"/>
  <c r="L13" i="14"/>
  <c r="N13" i="14"/>
  <c r="O13" i="14"/>
  <c r="P13" i="14"/>
  <c r="E25" i="14"/>
  <c r="F25" i="14"/>
  <c r="H25" i="14"/>
  <c r="I25" i="14"/>
  <c r="K25" i="14"/>
  <c r="L25" i="14"/>
  <c r="N25" i="14"/>
  <c r="O25" i="14"/>
  <c r="P25" i="14"/>
  <c r="E26" i="14"/>
  <c r="F26" i="14"/>
  <c r="H26" i="14"/>
  <c r="I26" i="14"/>
  <c r="K26" i="14"/>
  <c r="L26" i="14"/>
  <c r="N26" i="14"/>
  <c r="O26" i="14"/>
  <c r="P26" i="14"/>
  <c r="E27" i="14"/>
  <c r="F27" i="14"/>
  <c r="H27" i="14"/>
  <c r="I27" i="14"/>
  <c r="K27" i="14"/>
  <c r="L27" i="14"/>
  <c r="N27" i="14"/>
  <c r="O27" i="14"/>
  <c r="P27" i="14"/>
  <c r="E28" i="14"/>
  <c r="F28" i="14"/>
  <c r="H28" i="14"/>
  <c r="I28" i="14"/>
  <c r="K28" i="14"/>
  <c r="L28" i="14"/>
  <c r="N28" i="14"/>
  <c r="O28" i="14"/>
  <c r="P28" i="14"/>
  <c r="E29" i="14"/>
  <c r="F29" i="14"/>
  <c r="H29" i="14"/>
  <c r="I29" i="14"/>
  <c r="K29" i="14"/>
  <c r="L29" i="14"/>
  <c r="N29" i="14"/>
  <c r="O29" i="14"/>
  <c r="P29" i="14"/>
  <c r="E30" i="14"/>
  <c r="F30" i="14"/>
  <c r="H30" i="14"/>
  <c r="I30" i="14"/>
  <c r="K30" i="14"/>
  <c r="L30" i="14"/>
  <c r="N30" i="14"/>
  <c r="O30" i="14"/>
  <c r="P30" i="14"/>
  <c r="E31" i="14"/>
  <c r="F31" i="14"/>
  <c r="H31" i="14"/>
  <c r="I31" i="14"/>
  <c r="K31" i="14"/>
  <c r="L31" i="14"/>
  <c r="N31" i="14"/>
  <c r="O31" i="14"/>
  <c r="P31" i="14"/>
  <c r="E32" i="14"/>
  <c r="F32" i="14"/>
  <c r="H32" i="14"/>
  <c r="I32" i="14"/>
  <c r="K32" i="14"/>
  <c r="L32" i="14"/>
  <c r="N32" i="14"/>
  <c r="O32" i="14"/>
  <c r="P32" i="14"/>
  <c r="N33" i="14"/>
  <c r="O33" i="14"/>
  <c r="P33" i="14"/>
  <c r="E34" i="14"/>
  <c r="F34" i="14"/>
  <c r="H34" i="14"/>
  <c r="I34" i="14"/>
  <c r="K34" i="14"/>
  <c r="L34" i="14"/>
  <c r="N34" i="14"/>
  <c r="O34" i="14"/>
  <c r="P34" i="14"/>
  <c r="E35" i="14"/>
  <c r="F35" i="14"/>
  <c r="H35" i="14"/>
  <c r="I35" i="14"/>
  <c r="K35" i="14"/>
  <c r="L35" i="14"/>
  <c r="N35" i="14"/>
  <c r="O35" i="14"/>
  <c r="P35" i="14"/>
  <c r="E36" i="14"/>
  <c r="F36" i="14"/>
  <c r="H36" i="14"/>
  <c r="I36" i="14"/>
  <c r="K36" i="14"/>
  <c r="L36" i="14"/>
  <c r="N36" i="14"/>
  <c r="O36" i="14"/>
  <c r="P36" i="14"/>
  <c r="E47" i="14"/>
  <c r="F47" i="14"/>
  <c r="H47" i="14"/>
  <c r="I47" i="14"/>
  <c r="K47" i="14"/>
  <c r="L47" i="14"/>
  <c r="N47" i="14"/>
  <c r="O47" i="14"/>
  <c r="P47" i="14"/>
  <c r="F48" i="14"/>
  <c r="H48" i="14"/>
  <c r="I48" i="14"/>
  <c r="K48" i="14"/>
  <c r="L48" i="14"/>
  <c r="P48" i="14"/>
  <c r="E49" i="14"/>
  <c r="F49" i="14"/>
  <c r="H49" i="14"/>
  <c r="I49" i="14"/>
  <c r="L49" i="14"/>
  <c r="N49" i="14"/>
  <c r="O49" i="14"/>
  <c r="P49" i="14"/>
  <c r="F50" i="14"/>
  <c r="H50" i="14"/>
  <c r="I50" i="14"/>
  <c r="K50" i="14"/>
  <c r="L50" i="14"/>
  <c r="N50" i="14"/>
  <c r="O50" i="14"/>
  <c r="P50" i="14"/>
  <c r="E52" i="14"/>
  <c r="F52" i="14"/>
  <c r="H52" i="14"/>
  <c r="I52" i="14"/>
  <c r="K52" i="14"/>
  <c r="L52" i="14"/>
  <c r="N52" i="14"/>
  <c r="O52" i="14"/>
  <c r="P52" i="14"/>
  <c r="E54" i="14"/>
  <c r="F54" i="14"/>
  <c r="H54" i="14"/>
  <c r="I54" i="14"/>
  <c r="K54" i="14"/>
  <c r="L54" i="14"/>
  <c r="N54" i="14"/>
  <c r="O54" i="14"/>
  <c r="P54" i="14"/>
  <c r="R22" i="18"/>
  <c r="Q56" i="18"/>
  <c r="Q58" i="18"/>
  <c r="Q57" i="18"/>
  <c r="Q15" i="17"/>
  <c r="Q8" i="17"/>
  <c r="Q12" i="17"/>
  <c r="Q5" i="17"/>
  <c r="Q9" i="17"/>
  <c r="Q4" i="17"/>
  <c r="Q11" i="17"/>
  <c r="Q6" i="17"/>
  <c r="Q10" i="17"/>
  <c r="Q7" i="17"/>
  <c r="R15" i="17"/>
  <c r="R35" i="18"/>
  <c r="R33" i="18"/>
  <c r="Q33" i="18"/>
  <c r="R30" i="18"/>
  <c r="Q46" i="18"/>
  <c r="Q51" i="18"/>
  <c r="R55" i="18"/>
  <c r="Q20" i="17"/>
  <c r="Q40" i="17"/>
  <c r="Q44" i="17"/>
  <c r="Q51" i="17"/>
  <c r="Q24" i="17"/>
  <c r="R54" i="17"/>
  <c r="R57" i="17"/>
  <c r="R53" i="17"/>
  <c r="R55" i="17"/>
  <c r="R59" i="17"/>
  <c r="R7" i="17"/>
  <c r="Q18" i="18"/>
  <c r="R6" i="18"/>
  <c r="Q19" i="18"/>
  <c r="Q6" i="18"/>
  <c r="Q41" i="18"/>
  <c r="Q47" i="18"/>
  <c r="Q53" i="18"/>
  <c r="Q49" i="18"/>
  <c r="Q45" i="18"/>
  <c r="Q52" i="18"/>
  <c r="Q59" i="18"/>
  <c r="Q44" i="18"/>
  <c r="Q55" i="18"/>
  <c r="Q50" i="18"/>
  <c r="Q54" i="18"/>
  <c r="R34" i="17"/>
  <c r="R8" i="17"/>
  <c r="R46" i="17"/>
  <c r="R5" i="17"/>
  <c r="R11" i="17"/>
  <c r="R21" i="17"/>
  <c r="R27" i="17"/>
  <c r="Q27" i="17"/>
  <c r="Q33" i="17"/>
  <c r="R36" i="17"/>
  <c r="Q36" i="17"/>
  <c r="R43" i="17"/>
  <c r="R49" i="17"/>
  <c r="R51" i="17"/>
  <c r="R45" i="17"/>
  <c r="R4" i="17"/>
  <c r="R28" i="17"/>
  <c r="R20" i="17"/>
  <c r="R10" i="17"/>
  <c r="R50" i="17"/>
  <c r="R44" i="17"/>
  <c r="R40" i="17"/>
  <c r="R33" i="17"/>
  <c r="R24" i="17"/>
  <c r="R14" i="17"/>
  <c r="R26" i="17"/>
  <c r="Q29" i="17"/>
  <c r="R35" i="17"/>
  <c r="R6" i="17"/>
  <c r="R9" i="17"/>
  <c r="R19" i="17"/>
  <c r="Q19" i="17"/>
  <c r="R29" i="17"/>
  <c r="R12" i="17"/>
  <c r="R22" i="17"/>
  <c r="Q34" i="17"/>
  <c r="R16" i="17"/>
  <c r="R23" i="17"/>
  <c r="Q23" i="17"/>
  <c r="Q28" i="17"/>
  <c r="R32" i="17"/>
  <c r="Q32" i="17"/>
  <c r="Q43" i="17"/>
  <c r="Q49" i="17"/>
  <c r="Q18" i="17"/>
  <c r="Q22" i="17"/>
  <c r="Q26" i="17"/>
  <c r="Q31" i="17"/>
  <c r="Q35" i="17"/>
  <c r="Q38" i="17"/>
  <c r="Q42" i="17"/>
  <c r="Q46" i="17"/>
  <c r="Q48" i="17"/>
  <c r="R18" i="17"/>
  <c r="Q21" i="17"/>
  <c r="R31" i="17"/>
  <c r="R38" i="17"/>
  <c r="R42" i="17"/>
  <c r="Q45" i="17"/>
  <c r="R48" i="17"/>
  <c r="Q50" i="17"/>
  <c r="E18" i="14"/>
  <c r="F18" i="14"/>
  <c r="H18" i="14"/>
  <c r="I18" i="14"/>
  <c r="K18" i="14"/>
  <c r="L18" i="14"/>
  <c r="N18" i="14"/>
  <c r="O18" i="14"/>
  <c r="P18" i="14"/>
  <c r="E19" i="14"/>
  <c r="F19" i="14"/>
  <c r="H19" i="14"/>
  <c r="I19" i="14"/>
  <c r="K19" i="14"/>
  <c r="L19" i="14"/>
  <c r="N19" i="14"/>
  <c r="O19" i="14"/>
  <c r="P19" i="14"/>
  <c r="P46" i="14"/>
  <c r="O46" i="14"/>
  <c r="N46" i="14"/>
  <c r="L46" i="14"/>
  <c r="K46" i="14"/>
  <c r="I46" i="14"/>
  <c r="H46" i="14"/>
  <c r="F46" i="14"/>
  <c r="E46" i="14"/>
  <c r="P45" i="14"/>
  <c r="O45" i="14"/>
  <c r="N45" i="14"/>
  <c r="L45" i="14"/>
  <c r="K45" i="14"/>
  <c r="I45" i="14"/>
  <c r="H45" i="14"/>
  <c r="F45" i="14"/>
  <c r="E45" i="14"/>
  <c r="P42" i="14"/>
  <c r="O42" i="14"/>
  <c r="N42" i="14"/>
  <c r="L42" i="14"/>
  <c r="K42" i="14"/>
  <c r="I42" i="14"/>
  <c r="H42" i="14"/>
  <c r="F42" i="14"/>
  <c r="E42" i="14"/>
  <c r="P40" i="14"/>
  <c r="O40" i="14"/>
  <c r="N40" i="14"/>
  <c r="L40" i="14"/>
  <c r="K40" i="14"/>
  <c r="I40" i="14"/>
  <c r="H40" i="14"/>
  <c r="F40" i="14"/>
  <c r="E40" i="14"/>
  <c r="O37" i="14"/>
  <c r="N37" i="14"/>
  <c r="L37" i="14"/>
  <c r="K37" i="14"/>
  <c r="I37" i="14"/>
  <c r="H37" i="14"/>
  <c r="F37" i="14"/>
  <c r="E37" i="14"/>
  <c r="P24" i="14"/>
  <c r="O24" i="14"/>
  <c r="N24" i="14"/>
  <c r="L24" i="14"/>
  <c r="K24" i="14"/>
  <c r="I24" i="14"/>
  <c r="H24" i="14"/>
  <c r="F24" i="14"/>
  <c r="E24" i="14"/>
  <c r="P23" i="14"/>
  <c r="O23" i="14"/>
  <c r="N23" i="14"/>
  <c r="L23" i="14"/>
  <c r="K23" i="14"/>
  <c r="I23" i="14"/>
  <c r="H23" i="14"/>
  <c r="F23" i="14"/>
  <c r="E23" i="14"/>
  <c r="P22" i="14"/>
  <c r="O22" i="14"/>
  <c r="N22" i="14"/>
  <c r="L22" i="14"/>
  <c r="K22" i="14"/>
  <c r="I22" i="14"/>
  <c r="H22" i="14"/>
  <c r="F22" i="14"/>
  <c r="E22" i="14"/>
  <c r="P20" i="14"/>
  <c r="O20" i="14"/>
  <c r="N20" i="14"/>
  <c r="L20" i="14"/>
  <c r="K20" i="14"/>
  <c r="I20" i="14"/>
  <c r="H20" i="14"/>
  <c r="F20" i="14"/>
  <c r="E20" i="14"/>
  <c r="P17" i="14"/>
  <c r="O17" i="14"/>
  <c r="N17" i="14"/>
  <c r="L17" i="14"/>
  <c r="K17" i="14"/>
  <c r="I17" i="14"/>
  <c r="H17" i="14"/>
  <c r="F17" i="14"/>
  <c r="E17" i="14"/>
  <c r="P16" i="14"/>
  <c r="O16" i="14"/>
  <c r="N16" i="14"/>
  <c r="L16" i="14"/>
  <c r="K16" i="14"/>
  <c r="I16" i="14"/>
  <c r="H16" i="14"/>
  <c r="F16" i="14"/>
  <c r="E16" i="14"/>
  <c r="P15" i="14"/>
  <c r="O15" i="14"/>
  <c r="N15" i="14"/>
  <c r="L15" i="14"/>
  <c r="K15" i="14"/>
  <c r="I15" i="14"/>
  <c r="H15" i="14"/>
  <c r="F15" i="14"/>
  <c r="E15" i="14"/>
  <c r="P14" i="14"/>
  <c r="O14" i="14"/>
  <c r="N14" i="14"/>
  <c r="L14" i="14"/>
  <c r="K14" i="14"/>
  <c r="I14" i="14"/>
  <c r="H14" i="14"/>
  <c r="F14" i="14"/>
  <c r="E14" i="14"/>
  <c r="P9" i="14"/>
  <c r="O9" i="14"/>
  <c r="N9" i="14"/>
  <c r="L9" i="14"/>
  <c r="K9" i="14"/>
  <c r="I9" i="14"/>
  <c r="H9" i="14"/>
  <c r="F9" i="14"/>
  <c r="E9" i="14"/>
  <c r="P8" i="14"/>
  <c r="O8" i="14"/>
  <c r="N8" i="14"/>
  <c r="L8" i="14"/>
  <c r="K8" i="14"/>
  <c r="I8" i="14"/>
  <c r="H8" i="14"/>
  <c r="F8" i="14"/>
  <c r="E8" i="14"/>
  <c r="P7" i="14"/>
  <c r="O7" i="14"/>
  <c r="N7" i="14"/>
  <c r="L7" i="14"/>
  <c r="K7" i="14"/>
  <c r="I7" i="14"/>
  <c r="H7" i="14"/>
  <c r="F7" i="14"/>
  <c r="E7" i="14"/>
  <c r="P6" i="14"/>
  <c r="O6" i="14"/>
  <c r="N6" i="14"/>
  <c r="L6" i="14"/>
  <c r="K6" i="14"/>
  <c r="I6" i="14"/>
  <c r="H6" i="14"/>
  <c r="F6" i="14"/>
  <c r="E6" i="14"/>
  <c r="P5" i="14"/>
  <c r="O5" i="14"/>
  <c r="N5" i="14"/>
  <c r="L5" i="14"/>
  <c r="K5" i="14"/>
  <c r="I5" i="14"/>
  <c r="H5" i="14"/>
  <c r="F5" i="14"/>
  <c r="E5" i="14"/>
  <c r="O4" i="14"/>
  <c r="N4" i="14"/>
  <c r="L4" i="14"/>
  <c r="K4" i="14"/>
  <c r="I4" i="14"/>
  <c r="H4" i="14"/>
  <c r="F4" i="14"/>
  <c r="E4" i="14"/>
  <c r="R53" i="14"/>
  <c r="R41" i="14"/>
  <c r="Q39" i="14"/>
  <c r="Q38" i="14"/>
  <c r="Q30" i="14"/>
  <c r="Q34" i="14"/>
  <c r="Q27" i="14"/>
  <c r="Q28" i="14"/>
  <c r="Q36" i="14"/>
  <c r="Q29" i="14"/>
  <c r="Q35" i="14"/>
  <c r="Q26" i="14"/>
  <c r="Q31" i="14"/>
  <c r="Q32" i="14"/>
  <c r="Q33" i="14"/>
  <c r="Q25" i="14"/>
  <c r="Q12" i="14"/>
  <c r="R13" i="14"/>
  <c r="R36" i="14"/>
  <c r="R10" i="14"/>
  <c r="R11" i="14"/>
  <c r="R50" i="14"/>
  <c r="R47" i="14"/>
  <c r="R49" i="14"/>
  <c r="R31" i="14"/>
  <c r="Q10" i="14"/>
  <c r="R32" i="14"/>
  <c r="R33" i="14"/>
  <c r="R25" i="14"/>
  <c r="R34" i="14"/>
  <c r="R26" i="14"/>
  <c r="R52" i="14"/>
  <c r="R39" i="14"/>
  <c r="R27" i="14"/>
  <c r="R12" i="14"/>
  <c r="R54" i="14"/>
  <c r="R51" i="14"/>
  <c r="R48" i="14"/>
  <c r="R38" i="14"/>
  <c r="Q11" i="14"/>
  <c r="Q13" i="14"/>
  <c r="R35" i="14"/>
  <c r="R28" i="14"/>
  <c r="R29" i="14"/>
  <c r="R30" i="14"/>
  <c r="Q52" i="14"/>
  <c r="Q49" i="14"/>
  <c r="Q50" i="14"/>
  <c r="Q48" i="14"/>
  <c r="Q54" i="14"/>
  <c r="Q47" i="14"/>
  <c r="Q5" i="14"/>
  <c r="R8" i="14"/>
  <c r="R14" i="14"/>
  <c r="Q7" i="14"/>
  <c r="Q40" i="14"/>
  <c r="R15" i="14"/>
  <c r="Q45" i="14"/>
  <c r="Q15" i="14"/>
  <c r="Q37" i="14"/>
  <c r="Q46" i="14"/>
  <c r="Q19" i="14"/>
  <c r="R18" i="14"/>
  <c r="R9" i="14"/>
  <c r="Q17" i="14"/>
  <c r="Q9" i="14"/>
  <c r="Q44" i="14"/>
  <c r="R17" i="14"/>
  <c r="R22" i="14"/>
  <c r="R40" i="14"/>
  <c r="Q24" i="14"/>
  <c r="R6" i="14"/>
  <c r="Q20" i="14"/>
  <c r="R46" i="14"/>
  <c r="R23" i="14"/>
  <c r="Q42" i="14"/>
  <c r="Q16" i="14"/>
  <c r="Q18" i="14"/>
  <c r="Q22" i="14"/>
  <c r="R7" i="14"/>
  <c r="Q14" i="14"/>
  <c r="Q6" i="14"/>
  <c r="R24" i="14"/>
  <c r="Q23" i="14"/>
  <c r="R5" i="14"/>
  <c r="R19" i="14"/>
  <c r="R4" i="14"/>
  <c r="Q4" i="14"/>
  <c r="R44" i="14"/>
  <c r="R16" i="14"/>
  <c r="R45" i="14"/>
  <c r="R42" i="14"/>
  <c r="R37" i="14"/>
  <c r="R20" i="14"/>
  <c r="Q8" i="14"/>
  <c r="Q41" i="14"/>
  <c r="R44" i="18" l="1"/>
  <c r="R17" i="18"/>
  <c r="R50" i="18"/>
  <c r="R41" i="18"/>
  <c r="Q7" i="18"/>
  <c r="R12" i="18"/>
  <c r="Q38" i="18"/>
  <c r="R21" i="18"/>
  <c r="Q23" i="18"/>
  <c r="Q37" i="18"/>
  <c r="R58" i="18"/>
  <c r="R59" i="18"/>
  <c r="R32" i="18"/>
  <c r="R39" i="18"/>
  <c r="Q39" i="18"/>
  <c r="R29" i="18"/>
  <c r="R54" i="18"/>
  <c r="Q5" i="18"/>
  <c r="R46" i="18"/>
  <c r="R28" i="18"/>
  <c r="R27" i="18"/>
  <c r="R38" i="18"/>
  <c r="Q26" i="18"/>
  <c r="Q27" i="18"/>
  <c r="R56" i="18"/>
  <c r="Q14" i="18"/>
  <c r="R8" i="18"/>
  <c r="Q12" i="18"/>
  <c r="R52" i="18"/>
  <c r="Q4" i="18"/>
  <c r="Q10" i="18"/>
  <c r="R10" i="18"/>
  <c r="R18" i="18"/>
  <c r="Q28" i="18"/>
  <c r="R24" i="18"/>
  <c r="Q30" i="18"/>
  <c r="Q16" i="18"/>
  <c r="R14" i="18"/>
  <c r="R45" i="18"/>
  <c r="R5" i="18"/>
  <c r="Q40" i="18"/>
  <c r="R37" i="18"/>
  <c r="R36" i="18"/>
  <c r="Q8" i="18"/>
  <c r="R16" i="18"/>
  <c r="R7" i="18"/>
  <c r="R40" i="18"/>
  <c r="R4" i="18"/>
  <c r="R23" i="18"/>
  <c r="Q25" i="18"/>
  <c r="R31" i="18"/>
  <c r="Q21" i="18"/>
  <c r="Q22" i="18"/>
  <c r="R51" i="18"/>
  <c r="R53" i="18"/>
  <c r="R19" i="18"/>
  <c r="Q13" i="18"/>
  <c r="R20" i="18"/>
  <c r="Q9" i="18"/>
  <c r="Q32" i="18"/>
  <c r="Q24" i="18"/>
  <c r="R26" i="18"/>
  <c r="Q36" i="18"/>
  <c r="R47" i="18"/>
  <c r="Q17" i="18"/>
  <c r="R49" i="18"/>
  <c r="R9" i="18"/>
  <c r="Q20" i="18"/>
  <c r="Q31" i="18"/>
  <c r="Q35" i="18"/>
  <c r="R25" i="18"/>
  <c r="Q29" i="18"/>
</calcChain>
</file>

<file path=xl/sharedStrings.xml><?xml version="1.0" encoding="utf-8"?>
<sst xmlns="http://schemas.openxmlformats.org/spreadsheetml/2006/main" count="631" uniqueCount="300">
  <si>
    <t>Competition:</t>
  </si>
  <si>
    <t>AV Open 2019 - Competition Results
Competition 1</t>
  </si>
  <si>
    <t>No.</t>
  </si>
  <si>
    <t xml:space="preserve">Name </t>
  </si>
  <si>
    <t>Club</t>
  </si>
  <si>
    <t>Floor score</t>
  </si>
  <si>
    <t>Category position</t>
  </si>
  <si>
    <t>Competition category position</t>
  </si>
  <si>
    <t>Vault score</t>
  </si>
  <si>
    <t>A Bars score</t>
  </si>
  <si>
    <t>Beam score</t>
  </si>
  <si>
    <t>Final Score
(Total)</t>
  </si>
  <si>
    <t>Category Overall rank</t>
  </si>
  <si>
    <t>Competition Overall rank</t>
  </si>
  <si>
    <t>Category:</t>
  </si>
  <si>
    <t>Level 4 - In Age (9 Years)</t>
  </si>
  <si>
    <t>Sumah Landa</t>
  </si>
  <si>
    <t>Robin Hood</t>
  </si>
  <si>
    <t>Hannah Murphy</t>
  </si>
  <si>
    <t>Eleanor Rider</t>
  </si>
  <si>
    <t>Amelie Petillon</t>
  </si>
  <si>
    <t>Oadby &amp; Leicester</t>
  </si>
  <si>
    <t>Elizabeth Davies</t>
  </si>
  <si>
    <t>Lacey Taylor</t>
  </si>
  <si>
    <t>Amber Valley</t>
  </si>
  <si>
    <t>Loretta Hatton Lowe</t>
  </si>
  <si>
    <t>Lucy Cunningham</t>
  </si>
  <si>
    <t>Esmee Brennan</t>
  </si>
  <si>
    <t>The Mill</t>
  </si>
  <si>
    <t>Rosie Wright</t>
  </si>
  <si>
    <t>Midlands</t>
  </si>
  <si>
    <t>Esmee Wicks</t>
  </si>
  <si>
    <t>Georgia Burger</t>
  </si>
  <si>
    <t>Kaitlyn Irvine</t>
  </si>
  <si>
    <t>Elsie Martin</t>
  </si>
  <si>
    <t>The Academy</t>
  </si>
  <si>
    <t>Alana Stephens</t>
  </si>
  <si>
    <t>Imogen Bennett</t>
  </si>
  <si>
    <t>Eva Crowe</t>
  </si>
  <si>
    <t>Level 4 - 10 / 11 Years</t>
  </si>
  <si>
    <t>Erin Prentice</t>
  </si>
  <si>
    <t>Olly Nugent</t>
  </si>
  <si>
    <t>Ruby Moreton</t>
  </si>
  <si>
    <t>Amelia Woodford</t>
  </si>
  <si>
    <t>Josie Samuels</t>
  </si>
  <si>
    <t>Portia Gordan</t>
  </si>
  <si>
    <t>Charlotte Pinnick</t>
  </si>
  <si>
    <t>Millie Fry</t>
  </si>
  <si>
    <t>Amber Rouse</t>
  </si>
  <si>
    <t>Kaci Jo Cudworth</t>
  </si>
  <si>
    <t>Eva Hooper</t>
  </si>
  <si>
    <t>Alicia Richards</t>
  </si>
  <si>
    <t>Sheffield</t>
  </si>
  <si>
    <t>Caitlin Boyle</t>
  </si>
  <si>
    <t>Hope Birch</t>
  </si>
  <si>
    <t>Shannon Moxon</t>
  </si>
  <si>
    <t>Shirebrook</t>
  </si>
  <si>
    <t>Laila-Jo White</t>
  </si>
  <si>
    <t>Olivia Mills</t>
  </si>
  <si>
    <t>Ava Morgan-McQuade</t>
  </si>
  <si>
    <t>Notts</t>
  </si>
  <si>
    <t>Amy Hough</t>
  </si>
  <si>
    <t>Adele Brown</t>
  </si>
  <si>
    <t>Katie Donoghey</t>
  </si>
  <si>
    <t>Level 4 - Level 12+ Years</t>
  </si>
  <si>
    <t>Abigail Mills</t>
  </si>
  <si>
    <t>Amelie Hagos</t>
  </si>
  <si>
    <t>Scarlet Montaut</t>
  </si>
  <si>
    <t>Tia Chapman</t>
  </si>
  <si>
    <t>Amelia Jackson</t>
  </si>
  <si>
    <t>Utopia</t>
  </si>
  <si>
    <t>Megan Hill</t>
  </si>
  <si>
    <t>Naioni Miller</t>
  </si>
  <si>
    <t>Lily Cann</t>
  </si>
  <si>
    <t>Isobel David</t>
  </si>
  <si>
    <t>Gracie Howarth</t>
  </si>
  <si>
    <t>AV Open 2019 - Competition Results
Competition 2</t>
  </si>
  <si>
    <t>Level 3 - In Age (10 Years)</t>
  </si>
  <si>
    <t>Erin Hawkins</t>
  </si>
  <si>
    <t>Ruby Henshaw</t>
  </si>
  <si>
    <t>Naomi Williams</t>
  </si>
  <si>
    <t>Esme Griffiths</t>
  </si>
  <si>
    <t>Isabella Overy-Jones</t>
  </si>
  <si>
    <t>Poppy Harris</t>
  </si>
  <si>
    <t>Ruby Robinson</t>
  </si>
  <si>
    <t>Frances Stone</t>
  </si>
  <si>
    <t>Charlotte Cooke</t>
  </si>
  <si>
    <t>Level 3 - 11 / 12 Years</t>
  </si>
  <si>
    <t>Kaci Treadwell</t>
  </si>
  <si>
    <t>Jessie Chambers</t>
  </si>
  <si>
    <t>Emily Bootham</t>
  </si>
  <si>
    <t>Lola Fisher</t>
  </si>
  <si>
    <t>Bella Saunders-Lucas</t>
  </si>
  <si>
    <t>Emily Haste</t>
  </si>
  <si>
    <t>Anna Bianchi</t>
  </si>
  <si>
    <t>Niamh Leahne</t>
  </si>
  <si>
    <t>Lexi Siddens</t>
  </si>
  <si>
    <t>Macy Lawson</t>
  </si>
  <si>
    <t>Scarlett Kent</t>
  </si>
  <si>
    <t>Mia Cantillon</t>
  </si>
  <si>
    <t>Level 3 - 13+ Years</t>
  </si>
  <si>
    <t>Catherine O’Donovan</t>
  </si>
  <si>
    <t>Mae Wilkinson</t>
  </si>
  <si>
    <t>Aspen Tarrant</t>
  </si>
  <si>
    <t>Lauren Krauth</t>
  </si>
  <si>
    <t>Olivia Coventry</t>
  </si>
  <si>
    <t>Lara Hill</t>
  </si>
  <si>
    <t>Level 2 - In Age (11 Years)</t>
  </si>
  <si>
    <t>Mia Bacon</t>
  </si>
  <si>
    <t>Bethany Rayment</t>
  </si>
  <si>
    <t>Anashe Rugoyi</t>
  </si>
  <si>
    <t>Level 2 - 12 / 13 Years</t>
  </si>
  <si>
    <t>Amy Harper</t>
  </si>
  <si>
    <t>Niamh Selby</t>
  </si>
  <si>
    <t>Olivia Ruddick</t>
  </si>
  <si>
    <t>Darcy Pickersgill</t>
  </si>
  <si>
    <t>Junior C</t>
  </si>
  <si>
    <t>Ellie Belbin</t>
  </si>
  <si>
    <t>Lily May Tomlin</t>
  </si>
  <si>
    <t>India McIntosh</t>
  </si>
  <si>
    <t>Meghan Pead</t>
  </si>
  <si>
    <t>Espoir C</t>
  </si>
  <si>
    <t>Courtney Simpson</t>
  </si>
  <si>
    <t>Asha Scott</t>
  </si>
  <si>
    <t>Elsie Millership</t>
  </si>
  <si>
    <t>Espoir FIG</t>
  </si>
  <si>
    <t>Sofia Saporita</t>
  </si>
  <si>
    <t>Tilly Wright</t>
  </si>
  <si>
    <t>Grace Davies</t>
  </si>
  <si>
    <t>Senior FIG</t>
  </si>
  <si>
    <t>Caitlin Williams</t>
  </si>
  <si>
    <t>AV Open 2019 - Competition Results
Competition 3</t>
  </si>
  <si>
    <t>Level 7 - In Age</t>
  </si>
  <si>
    <t>Poppy Bell-Minogue</t>
  </si>
  <si>
    <t>Finn Chambers</t>
  </si>
  <si>
    <t>India Chetwyn</t>
  </si>
  <si>
    <t>Amelia Mann</t>
  </si>
  <si>
    <t>Evelyn Briggs</t>
  </si>
  <si>
    <t>Francesca Evans</t>
  </si>
  <si>
    <t>Fearne Robinson</t>
  </si>
  <si>
    <t>Isla Richmond</t>
  </si>
  <si>
    <t>Clara Robson</t>
  </si>
  <si>
    <t>Hannah Fakir</t>
  </si>
  <si>
    <t>Liverpool</t>
  </si>
  <si>
    <t>Zeta Bickerstaff</t>
  </si>
  <si>
    <t>Sophia Woosey</t>
  </si>
  <si>
    <t>Jade Winters</t>
  </si>
  <si>
    <t>Hettie Mcmahon</t>
  </si>
  <si>
    <t>Rya Wright</t>
  </si>
  <si>
    <t>Ella Doherty</t>
  </si>
  <si>
    <t>Thea Baker</t>
  </si>
  <si>
    <t>Talia Eldeeb</t>
  </si>
  <si>
    <t>Eimear Satherley</t>
  </si>
  <si>
    <t>Millie-Mai Fountain</t>
  </si>
  <si>
    <t>Maisie O’Dowd-Bonner</t>
  </si>
  <si>
    <t>Ayla Edwards</t>
  </si>
  <si>
    <t>Nikita Butler</t>
  </si>
  <si>
    <t>Starr Wilson</t>
  </si>
  <si>
    <t>Amber Valley GA</t>
  </si>
  <si>
    <t>Caitlyn Porter</t>
  </si>
  <si>
    <t>Harriet Critchlow</t>
  </si>
  <si>
    <t>Poppy Careless</t>
  </si>
  <si>
    <t>Yasmin James-Charles</t>
  </si>
  <si>
    <t>Sophie Prince</t>
  </si>
  <si>
    <t>Lilly-Ann Selby</t>
  </si>
  <si>
    <t>Keira-May Mason</t>
  </si>
  <si>
    <t>Revolution</t>
  </si>
  <si>
    <t>Michaella Mataya</t>
  </si>
  <si>
    <t>Lottie Bushell</t>
  </si>
  <si>
    <t>Daisy Birch</t>
  </si>
  <si>
    <t>Lyla Horton</t>
  </si>
  <si>
    <t>Sheffield GA</t>
  </si>
  <si>
    <t>Olivia Waddington</t>
  </si>
  <si>
    <t>Katie Sheppard</t>
  </si>
  <si>
    <t>Level 7 - Out of Age</t>
  </si>
  <si>
    <t>Jessica Chambers</t>
  </si>
  <si>
    <t>Leeds</t>
  </si>
  <si>
    <t>Emma leask</t>
  </si>
  <si>
    <t>Mia Swales</t>
  </si>
  <si>
    <t>Oakley Whitehouse</t>
  </si>
  <si>
    <t>Olivia Geeson</t>
  </si>
  <si>
    <t>Bella Wheldon</t>
  </si>
  <si>
    <t>Ellie Cockburn</t>
  </si>
  <si>
    <t>Darcee Hobster</t>
  </si>
  <si>
    <t>Emily Jackson</t>
  </si>
  <si>
    <t>Ruby mallender</t>
  </si>
  <si>
    <t>Mylie-Rose Bunting</t>
  </si>
  <si>
    <t>Willow Kesteven-Mcgrath</t>
  </si>
  <si>
    <t>Olivia Flint</t>
  </si>
  <si>
    <t>Francesca Loftus</t>
  </si>
  <si>
    <t>AV Open 2019 - Competition Results
Competition 4</t>
  </si>
  <si>
    <t>Level 6 - In Age</t>
  </si>
  <si>
    <t>Etty Oglesby</t>
  </si>
  <si>
    <t>Georgie Barker</t>
  </si>
  <si>
    <t>Lilliana Millan</t>
  </si>
  <si>
    <t>Emma Russell</t>
  </si>
  <si>
    <t>Esther Blissett</t>
  </si>
  <si>
    <t>Ayaana Oldham</t>
  </si>
  <si>
    <t>Mya Forrester</t>
  </si>
  <si>
    <t>Holly Thatcher</t>
  </si>
  <si>
    <t>Roeshia Claxton</t>
  </si>
  <si>
    <t>Fraya Cruxton</t>
  </si>
  <si>
    <t>Madalen Cottrill</t>
  </si>
  <si>
    <t>Jayda Smith</t>
  </si>
  <si>
    <t>Jessica Smith</t>
  </si>
  <si>
    <t>Isla Granville</t>
  </si>
  <si>
    <t>Mia Quinton</t>
  </si>
  <si>
    <t>Hollie Redgate</t>
  </si>
  <si>
    <t>Daisy Shaw</t>
  </si>
  <si>
    <t>Jasmine Upton</t>
  </si>
  <si>
    <t>Rhaya Watkinson</t>
  </si>
  <si>
    <t>Paige Slack</t>
  </si>
  <si>
    <t>Level 6 - Out of Age</t>
  </si>
  <si>
    <t>Annabell Rigby</t>
  </si>
  <si>
    <t>Leah Dakers</t>
  </si>
  <si>
    <t>Ellie-May Simpson</t>
  </si>
  <si>
    <t>Ophelia Varakantam</t>
  </si>
  <si>
    <t>Misa Chan</t>
  </si>
  <si>
    <t>Emmie Campbell</t>
  </si>
  <si>
    <t>Grace Thompson-Moore</t>
  </si>
  <si>
    <t>Lamiyah Ryan</t>
  </si>
  <si>
    <t>Hollie Turnbull</t>
  </si>
  <si>
    <t>Pippa Jackson</t>
  </si>
  <si>
    <t>Freda Farries-Dinsdale</t>
  </si>
  <si>
    <t>Amelia Wright</t>
  </si>
  <si>
    <t>Ava-Lee Feltham</t>
  </si>
  <si>
    <t>Aisha Benjamin</t>
  </si>
  <si>
    <t xml:space="preserve">Leila Gell </t>
  </si>
  <si>
    <t>Olivia Graham</t>
  </si>
  <si>
    <t>Orla Smith</t>
  </si>
  <si>
    <t xml:space="preserve">Georgina Ward </t>
  </si>
  <si>
    <t>Isla Watson</t>
  </si>
  <si>
    <t>Aria  Asciamprener</t>
  </si>
  <si>
    <t>Sienna Bownes</t>
  </si>
  <si>
    <t>Emily Gunton</t>
  </si>
  <si>
    <t>Sophie Rush</t>
  </si>
  <si>
    <t>AV Open 2019 - Competition Results
Competition 5</t>
  </si>
  <si>
    <t>Level 5 - In Age (8 Years)</t>
  </si>
  <si>
    <t>Miley Duffy</t>
  </si>
  <si>
    <t>Daisy Gough</t>
  </si>
  <si>
    <t>Connie Freeman</t>
  </si>
  <si>
    <t>Summer Yeeles</t>
  </si>
  <si>
    <t>Pippa Richardson</t>
  </si>
  <si>
    <t>Leah Guiste</t>
  </si>
  <si>
    <t>Shamelia Powell</t>
  </si>
  <si>
    <t>Scarlett Taylor</t>
  </si>
  <si>
    <t>Imogen Beardsley-Wren</t>
  </si>
  <si>
    <t>Ezmai Gordon</t>
  </si>
  <si>
    <t>Isabella Smith</t>
  </si>
  <si>
    <t>Harriett Schmidt</t>
  </si>
  <si>
    <t>Level 5 - 9 / 10 Years</t>
  </si>
  <si>
    <t>Millie Brown</t>
  </si>
  <si>
    <t>Amelia Smith</t>
  </si>
  <si>
    <t>Xyla Paris</t>
  </si>
  <si>
    <t>Yasmin Kapila</t>
  </si>
  <si>
    <t>Tamiyah Smith-Barlow</t>
  </si>
  <si>
    <t>Lyla Clarke</t>
  </si>
  <si>
    <t>Francesca Brotherton</t>
  </si>
  <si>
    <t>Harriet Brotherton</t>
  </si>
  <si>
    <t>Abigail Tasker</t>
  </si>
  <si>
    <t>Paige Muskett</t>
  </si>
  <si>
    <t>Nadia Sztuba</t>
  </si>
  <si>
    <t>Emilia Dyke</t>
  </si>
  <si>
    <t>Daisy McNulty</t>
  </si>
  <si>
    <t>Clarissa Powell</t>
  </si>
  <si>
    <t xml:space="preserve">Freya Bradbury </t>
  </si>
  <si>
    <t>Anise Teasel-Jones</t>
  </si>
  <si>
    <t>Nevyah Ford</t>
  </si>
  <si>
    <t>Olivia Greenfield</t>
  </si>
  <si>
    <t>Lacey Poulton</t>
  </si>
  <si>
    <t>Sophie Turner</t>
  </si>
  <si>
    <t>Eleanor Cantillon</t>
  </si>
  <si>
    <t>Freya Lacey</t>
  </si>
  <si>
    <t>Rose Haigh</t>
  </si>
  <si>
    <t>Penelope Mitson</t>
  </si>
  <si>
    <t>Phoebe Lock</t>
  </si>
  <si>
    <t>Alissia Hoyland-Lau</t>
  </si>
  <si>
    <t>Annabel Coverley</t>
  </si>
  <si>
    <t>Isobel Taylor</t>
  </si>
  <si>
    <t>Level 5 - 11+ Years</t>
  </si>
  <si>
    <t>Bianca Filote</t>
  </si>
  <si>
    <t>Juliette Ward</t>
  </si>
  <si>
    <t>Madison Allen</t>
  </si>
  <si>
    <t>Mia Mattock</t>
  </si>
  <si>
    <t>Ruby Hirst</t>
  </si>
  <si>
    <t>Sophie Etches</t>
  </si>
  <si>
    <t>Ava-Grace Shipley</t>
  </si>
  <si>
    <t>Holly Pyper</t>
  </si>
  <si>
    <t>georgia hallam</t>
  </si>
  <si>
    <t>the mill</t>
  </si>
  <si>
    <t>Daisy Archer</t>
  </si>
  <si>
    <t>Daisy Twyford</t>
  </si>
  <si>
    <t>Jorgie Stone</t>
  </si>
  <si>
    <t>Zara Hardy</t>
  </si>
  <si>
    <t>Mia Ward</t>
  </si>
  <si>
    <t>Erin Oldale</t>
  </si>
  <si>
    <t>Compulsory</t>
  </si>
  <si>
    <t>Diaz Hector (comp 3)</t>
  </si>
  <si>
    <t>Cadie Mundy (Comp 3)</t>
  </si>
  <si>
    <t>Erin Cozens (comp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</si>
</sst>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DF6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2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2" fontId="0" fillId="0" borderId="0" xfId="0" applyNumberFormat="1"/>
    <xf numFmtId="164" fontId="1" fillId="2" borderId="1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164" fontId="2" fillId="0" borderId="30" xfId="0" applyNumberFormat="1" applyFont="1" applyBorder="1" applyAlignment="1" applyProtection="1">
      <alignment horizontal="center" vertical="center"/>
      <protection locked="0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73"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FF6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showGridLines="0" zoomScale="80" zoomScaleNormal="80" zoomScaleSheetLayoutView="80" zoomScalePageLayoutView="8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E32" sqref="E32"/>
    </sheetView>
  </sheetViews>
  <sheetFormatPr baseColWidth="10" defaultColWidth="8.83203125" defaultRowHeight="16" x14ac:dyDescent="0.2"/>
  <cols>
    <col min="1" max="1" width="5.83203125" style="16" customWidth="1"/>
    <col min="2" max="2" width="24.5" style="15" bestFit="1" customWidth="1"/>
    <col min="3" max="3" width="19.5" style="15" customWidth="1"/>
    <col min="4" max="4" width="10.5" style="67" customWidth="1"/>
    <col min="5" max="5" width="11.1640625" style="1" customWidth="1"/>
    <col min="6" max="6" width="13.83203125" style="1" hidden="1" customWidth="1"/>
    <col min="7" max="7" width="12.83203125" style="67" customWidth="1"/>
    <col min="8" max="8" width="10.33203125" style="1" customWidth="1"/>
    <col min="9" max="9" width="13.5" style="1" hidden="1" customWidth="1"/>
    <col min="10" max="10" width="11.33203125" style="67" customWidth="1"/>
    <col min="11" max="11" width="10.5" style="1" customWidth="1"/>
    <col min="12" max="12" width="12.6640625" style="1" hidden="1" customWidth="1"/>
    <col min="13" max="13" width="11.6640625" style="67" customWidth="1"/>
    <col min="14" max="14" width="10.5" style="1" customWidth="1"/>
    <col min="15" max="15" width="13" style="1" hidden="1" customWidth="1"/>
    <col min="16" max="16" width="11.83203125" style="67" customWidth="1"/>
    <col min="17" max="17" width="15.33203125" style="1" customWidth="1"/>
    <col min="18" max="18" width="15.33203125" style="1" hidden="1" customWidth="1"/>
  </cols>
  <sheetData>
    <row r="1" spans="1:18" ht="30" customHeight="1" thickBot="1" x14ac:dyDescent="0.25">
      <c r="A1" s="78" t="s">
        <v>0</v>
      </c>
      <c r="B1" s="79"/>
      <c r="C1" s="80" t="s">
        <v>131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ht="52" thickBot="1" x14ac:dyDescent="0.25">
      <c r="A2" s="2" t="s">
        <v>2</v>
      </c>
      <c r="B2" s="3" t="s">
        <v>3</v>
      </c>
      <c r="C2" s="4" t="s">
        <v>4</v>
      </c>
      <c r="D2" s="64" t="s">
        <v>5</v>
      </c>
      <c r="E2" s="9" t="s">
        <v>6</v>
      </c>
      <c r="F2" s="10" t="s">
        <v>7</v>
      </c>
      <c r="G2" s="64" t="s">
        <v>8</v>
      </c>
      <c r="H2" s="9" t="s">
        <v>6</v>
      </c>
      <c r="I2" s="10" t="s">
        <v>7</v>
      </c>
      <c r="J2" s="64" t="s">
        <v>9</v>
      </c>
      <c r="K2" s="9" t="s">
        <v>6</v>
      </c>
      <c r="L2" s="10" t="s">
        <v>7</v>
      </c>
      <c r="M2" s="64" t="s">
        <v>10</v>
      </c>
      <c r="N2" s="9" t="s">
        <v>6</v>
      </c>
      <c r="O2" s="10" t="s">
        <v>7</v>
      </c>
      <c r="P2" s="70" t="s">
        <v>11</v>
      </c>
      <c r="Q2" s="25" t="s">
        <v>12</v>
      </c>
      <c r="R2" s="26" t="s">
        <v>13</v>
      </c>
    </row>
    <row r="3" spans="1:18" ht="35" thickBot="1" x14ac:dyDescent="0.25">
      <c r="A3" s="6" t="s">
        <v>14</v>
      </c>
      <c r="B3" s="73" t="s">
        <v>132</v>
      </c>
      <c r="C3" s="73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18" x14ac:dyDescent="0.2">
      <c r="A4" s="11">
        <v>98</v>
      </c>
      <c r="B4" s="7" t="s">
        <v>133</v>
      </c>
      <c r="C4" s="7" t="s">
        <v>28</v>
      </c>
      <c r="D4" s="68">
        <v>11.97</v>
      </c>
      <c r="E4" s="21">
        <f>SUMPRODUCT((D$4:D$41&gt;D4)/COUNTIF(D$4:D$41,D$4:D$41&amp;""))+1</f>
        <v>11</v>
      </c>
      <c r="F4" s="22">
        <f>SUMPRODUCT((D$4:D$59&gt;D4)/COUNTIF(D$4:D$59,D$4:D$59&amp;""))+1</f>
        <v>15</v>
      </c>
      <c r="G4" s="65">
        <v>12.7</v>
      </c>
      <c r="H4" s="21">
        <f>SUMPRODUCT((G$4:G$41&gt;G4)/COUNTIF(G$4:G$41,G$4:G$41&amp;""))+1</f>
        <v>6</v>
      </c>
      <c r="I4" s="29">
        <f>SUMPRODUCT((G$4:G$59&gt;G4)/COUNTIF(G$4:G$59,G$4:G$59&amp;""))+1</f>
        <v>10</v>
      </c>
      <c r="J4" s="68">
        <v>11.45</v>
      </c>
      <c r="K4" s="21">
        <f>SUMPRODUCT((J$4:J$41&gt;J4)/COUNTIF(J$4:J$41,J$4:J$41&amp;""))+1</f>
        <v>10</v>
      </c>
      <c r="L4" s="22">
        <f>SUMPRODUCT((J$4:J$59&gt;J4)/COUNTIF(J$4:J$59,J$4:J$59&amp;""))+1</f>
        <v>12.999999999999998</v>
      </c>
      <c r="M4" s="65">
        <v>11.15</v>
      </c>
      <c r="N4" s="21">
        <f>SUMPRODUCT((M$4:M$41&gt;M4)/COUNTIF(M$4:M$41,M$4:M$41&amp;""))+1</f>
        <v>16</v>
      </c>
      <c r="O4" s="29">
        <f>SUMPRODUCT((M$4:M$59&gt;M4)/COUNTIF(M$4:M$59,M$4:M$59&amp;""))+1</f>
        <v>28</v>
      </c>
      <c r="P4" s="71">
        <f>SUM(D4+G4+J4+M4)</f>
        <v>47.27</v>
      </c>
      <c r="Q4" s="21">
        <f>SUMPRODUCT((P$4:P$41&gt;P4)/COUNTIF(P$4:P$41,P$4:P$41&amp;""))+1</f>
        <v>12</v>
      </c>
      <c r="R4" s="22">
        <f>SUMPRODUCT((P$4:P$59&gt;P4)/COUNTIF(P$4:P$59,P$4:P$59&amp;""))+1</f>
        <v>21</v>
      </c>
    </row>
    <row r="5" spans="1:18" x14ac:dyDescent="0.2">
      <c r="A5" s="11">
        <v>99</v>
      </c>
      <c r="B5" s="7" t="s">
        <v>134</v>
      </c>
      <c r="C5" s="7" t="s">
        <v>28</v>
      </c>
      <c r="D5" s="69">
        <v>10.93</v>
      </c>
      <c r="E5" s="7">
        <f>SUMPRODUCT((D$4:D$41&gt;D5)/COUNTIF(D$4:D$41,D$4:D$41&amp;""))+1</f>
        <v>25.999999999999996</v>
      </c>
      <c r="F5" s="8">
        <f>SUMPRODUCT((D$4:D$59&gt;D5)/COUNTIF(D$4:D$59,D$4:D$59&amp;""))+1</f>
        <v>30.999999999999996</v>
      </c>
      <c r="G5" s="66">
        <v>11.7</v>
      </c>
      <c r="H5" s="7">
        <f>SUMPRODUCT((G$4:G$41&gt;G5)/COUNTIF(G$4:G$41,G$4:G$41&amp;""))+1</f>
        <v>18.999999999999996</v>
      </c>
      <c r="I5" s="18">
        <f>SUMPRODUCT((G$4:G$59&gt;G5)/COUNTIF(G$4:G$59,G$4:G$59&amp;""))+1</f>
        <v>25.999999999999993</v>
      </c>
      <c r="J5" s="69">
        <v>10.75</v>
      </c>
      <c r="K5" s="7">
        <f>SUMPRODUCT((J$4:J$41&gt;J5)/COUNTIF(J$4:J$41,J$4:J$41&amp;""))+1</f>
        <v>21</v>
      </c>
      <c r="L5" s="8">
        <f>SUMPRODUCT((J$4:J$59&gt;J5)/COUNTIF(J$4:J$59,J$4:J$59&amp;""))+1</f>
        <v>23.999999999999996</v>
      </c>
      <c r="M5" s="66">
        <v>8.8800000000000008</v>
      </c>
      <c r="N5" s="7">
        <f>SUMPRODUCT((M$4:M$41&gt;M5)/COUNTIF(M$4:M$41,M$4:M$41&amp;""))+1</f>
        <v>29</v>
      </c>
      <c r="O5" s="18">
        <f>SUMPRODUCT((M$4:M$59&gt;M5)/COUNTIF(M$4:M$59,M$4:M$59&amp;""))+1</f>
        <v>43</v>
      </c>
      <c r="P5" s="72">
        <f t="shared" ref="P5:P41" si="0">SUM(D5+G5+J5+M5)</f>
        <v>42.26</v>
      </c>
      <c r="Q5" s="7">
        <f>SUMPRODUCT((P$4:P$41&gt;P5)/COUNTIF(P$4:P$41,P$4:P$41&amp;""))+1</f>
        <v>32</v>
      </c>
      <c r="R5" s="8">
        <f>SUMPRODUCT((P$4:P$59&gt;P5)/COUNTIF(P$4:P$59,P$4:P$59&amp;""))+1</f>
        <v>46</v>
      </c>
    </row>
    <row r="6" spans="1:18" x14ac:dyDescent="0.2">
      <c r="A6" s="11">
        <v>100</v>
      </c>
      <c r="B6" s="7" t="s">
        <v>135</v>
      </c>
      <c r="C6" s="7" t="s">
        <v>28</v>
      </c>
      <c r="D6" s="69">
        <v>10.9</v>
      </c>
      <c r="E6" s="7">
        <f>SUMPRODUCT((D$4:D$41&gt;D6)/COUNTIF(D$4:D$41,D$4:D$41&amp;""))+1</f>
        <v>27</v>
      </c>
      <c r="F6" s="8">
        <f>SUMPRODUCT((D$4:D$59&gt;D6)/COUNTIF(D$4:D$59,D$4:D$59&amp;""))+1</f>
        <v>31.999999999999996</v>
      </c>
      <c r="G6" s="66">
        <v>11.3</v>
      </c>
      <c r="H6" s="7">
        <f>SUMPRODUCT((G$4:G$41&gt;G6)/COUNTIF(G$4:G$41,G$4:G$41&amp;""))+1</f>
        <v>22.999999999999996</v>
      </c>
      <c r="I6" s="18">
        <f>SUMPRODUCT((G$4:G$59&gt;G6)/COUNTIF(G$4:G$59,G$4:G$59&amp;""))+1</f>
        <v>29.999999999999993</v>
      </c>
      <c r="J6" s="69">
        <v>9</v>
      </c>
      <c r="K6" s="7">
        <f>SUMPRODUCT((J$4:J$41&gt;J6)/COUNTIF(J$4:J$41,J$4:J$41&amp;""))+1</f>
        <v>28</v>
      </c>
      <c r="L6" s="8">
        <f>SUMPRODUCT((J$4:J$59&gt;J6)/COUNTIF(J$4:J$59,J$4:J$59&amp;""))+1</f>
        <v>31.999999999999996</v>
      </c>
      <c r="M6" s="66">
        <v>9.6750000000000007</v>
      </c>
      <c r="N6" s="7">
        <f>SUMPRODUCT((M$4:M$41&gt;M6)/COUNTIF(M$4:M$41,M$4:M$41&amp;""))+1</f>
        <v>25</v>
      </c>
      <c r="O6" s="18">
        <f>SUMPRODUCT((M$4:M$59&gt;M6)/COUNTIF(M$4:M$59,M$4:M$59&amp;""))+1</f>
        <v>38</v>
      </c>
      <c r="P6" s="72">
        <f t="shared" si="0"/>
        <v>40.875</v>
      </c>
      <c r="Q6" s="7">
        <f>SUMPRODUCT((P$4:P$41&gt;P6)/COUNTIF(P$4:P$41,P$4:P$41&amp;""))+1</f>
        <v>33</v>
      </c>
      <c r="R6" s="8">
        <f>SUMPRODUCT((P$4:P$59&gt;P6)/COUNTIF(P$4:P$59,P$4:P$59&amp;""))+1</f>
        <v>47</v>
      </c>
    </row>
    <row r="7" spans="1:18" x14ac:dyDescent="0.2">
      <c r="A7" s="11">
        <v>101</v>
      </c>
      <c r="B7" s="7" t="s">
        <v>136</v>
      </c>
      <c r="C7" s="7" t="s">
        <v>28</v>
      </c>
      <c r="D7" s="69">
        <v>11.27</v>
      </c>
      <c r="E7" s="7">
        <f>SUMPRODUCT((D$4:D$41&gt;D7)/COUNTIF(D$4:D$41,D$4:D$41&amp;""))+1</f>
        <v>22.999999999999996</v>
      </c>
      <c r="F7" s="8">
        <f>SUMPRODUCT((D$4:D$59&gt;D7)/COUNTIF(D$4:D$59,D$4:D$59&amp;""))+1</f>
        <v>27.999999999999996</v>
      </c>
      <c r="G7" s="66">
        <v>12.6</v>
      </c>
      <c r="H7" s="7">
        <f>SUMPRODUCT((G$4:G$41&gt;G7)/COUNTIF(G$4:G$41,G$4:G$41&amp;""))+1</f>
        <v>8</v>
      </c>
      <c r="I7" s="18">
        <f>SUMPRODUCT((G$4:G$59&gt;G7)/COUNTIF(G$4:G$59,G$4:G$59&amp;""))+1</f>
        <v>12.000000000000002</v>
      </c>
      <c r="J7" s="69">
        <v>11</v>
      </c>
      <c r="K7" s="7">
        <f>SUMPRODUCT((J$4:J$41&gt;J7)/COUNTIF(J$4:J$41,J$4:J$41&amp;""))+1</f>
        <v>18</v>
      </c>
      <c r="L7" s="8">
        <f>SUMPRODUCT((J$4:J$59&gt;J7)/COUNTIF(J$4:J$59,J$4:J$59&amp;""))+1</f>
        <v>20.999999999999996</v>
      </c>
      <c r="M7" s="66">
        <v>10.7</v>
      </c>
      <c r="N7" s="7">
        <f>SUMPRODUCT((M$4:M$41&gt;M7)/COUNTIF(M$4:M$41,M$4:M$41&amp;""))+1</f>
        <v>21</v>
      </c>
      <c r="O7" s="18">
        <f>SUMPRODUCT((M$4:M$59&gt;M7)/COUNTIF(M$4:M$59,M$4:M$59&amp;""))+1</f>
        <v>33</v>
      </c>
      <c r="P7" s="72">
        <f t="shared" si="0"/>
        <v>45.569999999999993</v>
      </c>
      <c r="Q7" s="7">
        <f>SUMPRODUCT((P$4:P$41&gt;P7)/COUNTIF(P$4:P$41,P$4:P$41&amp;""))+1</f>
        <v>22</v>
      </c>
      <c r="R7" s="8">
        <f>SUMPRODUCT((P$4:P$59&gt;P7)/COUNTIF(P$4:P$59,P$4:P$59&amp;""))+1</f>
        <v>34</v>
      </c>
    </row>
    <row r="8" spans="1:18" x14ac:dyDescent="0.2">
      <c r="A8" s="11">
        <v>102</v>
      </c>
      <c r="B8" s="7" t="s">
        <v>137</v>
      </c>
      <c r="C8" s="7" t="s">
        <v>28</v>
      </c>
      <c r="D8" s="69">
        <v>11.63</v>
      </c>
      <c r="E8" s="7">
        <f>SUMPRODUCT((D$4:D$41&gt;D8)/COUNTIF(D$4:D$41,D$4:D$41&amp;""))+1</f>
        <v>16</v>
      </c>
      <c r="F8" s="8">
        <f>SUMPRODUCT((D$4:D$59&gt;D8)/COUNTIF(D$4:D$59,D$4:D$59&amp;""))+1</f>
        <v>21</v>
      </c>
      <c r="G8" s="66">
        <v>12</v>
      </c>
      <c r="H8" s="7">
        <f>SUMPRODUCT((G$4:G$41&gt;G8)/COUNTIF(G$4:G$41,G$4:G$41&amp;""))+1</f>
        <v>15</v>
      </c>
      <c r="I8" s="18">
        <f>SUMPRODUCT((G$4:G$59&gt;G8)/COUNTIF(G$4:G$59,G$4:G$59&amp;""))+1</f>
        <v>20.999999999999993</v>
      </c>
      <c r="J8" s="69">
        <v>11.65</v>
      </c>
      <c r="K8" s="7">
        <f>SUMPRODUCT((J$4:J$41&gt;J8)/COUNTIF(J$4:J$41,J$4:J$41&amp;""))+1</f>
        <v>9</v>
      </c>
      <c r="L8" s="8">
        <f>SUMPRODUCT((J$4:J$59&gt;J8)/COUNTIF(J$4:J$59,J$4:J$59&amp;""))+1</f>
        <v>10.999999999999996</v>
      </c>
      <c r="M8" s="66">
        <v>11.45</v>
      </c>
      <c r="N8" s="7">
        <f>SUMPRODUCT((M$4:M$41&gt;M8)/COUNTIF(M$4:M$41,M$4:M$41&amp;""))+1</f>
        <v>10</v>
      </c>
      <c r="O8" s="18">
        <f>SUMPRODUCT((M$4:M$59&gt;M8)/COUNTIF(M$4:M$59,M$4:M$59&amp;""))+1</f>
        <v>21</v>
      </c>
      <c r="P8" s="72">
        <f t="shared" si="0"/>
        <v>46.730000000000004</v>
      </c>
      <c r="Q8" s="7">
        <f>SUMPRODUCT((P$4:P$41&gt;P8)/COUNTIF(P$4:P$41,P$4:P$41&amp;""))+1</f>
        <v>14</v>
      </c>
      <c r="R8" s="8">
        <f>SUMPRODUCT((P$4:P$59&gt;P8)/COUNTIF(P$4:P$59,P$4:P$59&amp;""))+1</f>
        <v>25</v>
      </c>
    </row>
    <row r="9" spans="1:18" x14ac:dyDescent="0.2">
      <c r="A9" s="11">
        <v>103</v>
      </c>
      <c r="B9" s="7" t="s">
        <v>138</v>
      </c>
      <c r="C9" s="7" t="s">
        <v>28</v>
      </c>
      <c r="D9" s="69">
        <v>10.73</v>
      </c>
      <c r="E9" s="7">
        <f>SUMPRODUCT((D$4:D$41&gt;D9)/COUNTIF(D$4:D$41,D$4:D$41&amp;""))+1</f>
        <v>28</v>
      </c>
      <c r="F9" s="8">
        <f>SUMPRODUCT((D$4:D$59&gt;D9)/COUNTIF(D$4:D$59,D$4:D$59&amp;""))+1</f>
        <v>33</v>
      </c>
      <c r="G9" s="66">
        <v>11.9</v>
      </c>
      <c r="H9" s="7">
        <f>SUMPRODUCT((G$4:G$41&gt;G9)/COUNTIF(G$4:G$41,G$4:G$41&amp;""))+1</f>
        <v>17</v>
      </c>
      <c r="I9" s="18">
        <f>SUMPRODUCT((G$4:G$59&gt;G9)/COUNTIF(G$4:G$59,G$4:G$59&amp;""))+1</f>
        <v>22.999999999999996</v>
      </c>
      <c r="J9" s="69">
        <v>9.9</v>
      </c>
      <c r="K9" s="7">
        <f>SUMPRODUCT((J$4:J$41&gt;J9)/COUNTIF(J$4:J$41,J$4:J$41&amp;""))+1</f>
        <v>27</v>
      </c>
      <c r="L9" s="8">
        <f>SUMPRODUCT((J$4:J$59&gt;J9)/COUNTIF(J$4:J$59,J$4:J$59&amp;""))+1</f>
        <v>30.999999999999996</v>
      </c>
      <c r="M9" s="66">
        <v>11.2</v>
      </c>
      <c r="N9" s="7">
        <f>SUMPRODUCT((M$4:M$41&gt;M9)/COUNTIF(M$4:M$41,M$4:M$41&amp;""))+1</f>
        <v>15</v>
      </c>
      <c r="O9" s="18">
        <f>SUMPRODUCT((M$4:M$59&gt;M9)/COUNTIF(M$4:M$59,M$4:M$59&amp;""))+1</f>
        <v>27</v>
      </c>
      <c r="P9" s="72">
        <f t="shared" si="0"/>
        <v>43.730000000000004</v>
      </c>
      <c r="Q9" s="7">
        <f>SUMPRODUCT((P$4:P$41&gt;P9)/COUNTIF(P$4:P$41,P$4:P$41&amp;""))+1</f>
        <v>28</v>
      </c>
      <c r="R9" s="8">
        <f>SUMPRODUCT((P$4:P$59&gt;P9)/COUNTIF(P$4:P$59,P$4:P$59&amp;""))+1</f>
        <v>42</v>
      </c>
    </row>
    <row r="10" spans="1:18" x14ac:dyDescent="0.2">
      <c r="A10" s="11">
        <v>104</v>
      </c>
      <c r="B10" s="7" t="s">
        <v>139</v>
      </c>
      <c r="C10" s="7" t="s">
        <v>28</v>
      </c>
      <c r="D10" s="69">
        <v>10.33</v>
      </c>
      <c r="E10" s="7">
        <f>SUMPRODUCT((D$4:D$41&gt;D10)/COUNTIF(D$4:D$41,D$4:D$41&amp;""))+1</f>
        <v>29</v>
      </c>
      <c r="F10" s="8">
        <f>SUMPRODUCT((D$4:D$59&gt;D10)/COUNTIF(D$4:D$59,D$4:D$59&amp;""))+1</f>
        <v>34</v>
      </c>
      <c r="G10" s="66">
        <v>10.8</v>
      </c>
      <c r="H10" s="7">
        <f>SUMPRODUCT((G$4:G$41&gt;G10)/COUNTIF(G$4:G$41,G$4:G$41&amp;""))+1</f>
        <v>23.999999999999996</v>
      </c>
      <c r="I10" s="18">
        <f>SUMPRODUCT((G$4:G$59&gt;G10)/COUNTIF(G$4:G$59,G$4:G$59&amp;""))+1</f>
        <v>30.999999999999993</v>
      </c>
      <c r="J10" s="69">
        <v>9.9</v>
      </c>
      <c r="K10" s="7">
        <f>SUMPRODUCT((J$4:J$41&gt;J10)/COUNTIF(J$4:J$41,J$4:J$41&amp;""))+1</f>
        <v>27</v>
      </c>
      <c r="L10" s="8">
        <f>SUMPRODUCT((J$4:J$59&gt;J10)/COUNTIF(J$4:J$59,J$4:J$59&amp;""))+1</f>
        <v>30.999999999999996</v>
      </c>
      <c r="M10" s="66">
        <v>9.35</v>
      </c>
      <c r="N10" s="7">
        <f>SUMPRODUCT((M$4:M$41&gt;M10)/COUNTIF(M$4:M$41,M$4:M$41&amp;""))+1</f>
        <v>26</v>
      </c>
      <c r="O10" s="18">
        <f>SUMPRODUCT((M$4:M$59&gt;M10)/COUNTIF(M$4:M$59,M$4:M$59&amp;""))+1</f>
        <v>40</v>
      </c>
      <c r="P10" s="72">
        <f t="shared" si="0"/>
        <v>40.380000000000003</v>
      </c>
      <c r="Q10" s="7">
        <f>SUMPRODUCT((P$4:P$41&gt;P10)/COUNTIF(P$4:P$41,P$4:P$41&amp;""))+1</f>
        <v>34</v>
      </c>
      <c r="R10" s="8">
        <f>SUMPRODUCT((P$4:P$59&gt;P10)/COUNTIF(P$4:P$59,P$4:P$59&amp;""))+1</f>
        <v>48</v>
      </c>
    </row>
    <row r="11" spans="1:18" x14ac:dyDescent="0.2">
      <c r="A11" s="11">
        <v>105</v>
      </c>
      <c r="B11" s="56" t="s">
        <v>140</v>
      </c>
      <c r="C11" s="56" t="s">
        <v>30</v>
      </c>
      <c r="D11" s="69"/>
      <c r="E11" s="7"/>
      <c r="F11" s="8"/>
      <c r="G11" s="66"/>
      <c r="H11" s="7"/>
      <c r="I11" s="18"/>
      <c r="J11" s="69"/>
      <c r="K11" s="7"/>
      <c r="L11" s="8"/>
      <c r="M11" s="66"/>
      <c r="N11" s="7"/>
      <c r="O11" s="18"/>
      <c r="P11" s="72"/>
      <c r="Q11" s="7"/>
      <c r="R11" s="8"/>
    </row>
    <row r="12" spans="1:18" x14ac:dyDescent="0.2">
      <c r="A12" s="11">
        <v>106</v>
      </c>
      <c r="B12" s="7" t="s">
        <v>141</v>
      </c>
      <c r="C12" s="7" t="s">
        <v>30</v>
      </c>
      <c r="D12" s="69">
        <v>11.9</v>
      </c>
      <c r="E12" s="7">
        <f>SUMPRODUCT((D$4:D$41&gt;D12)/COUNTIF(D$4:D$41,D$4:D$41&amp;""))+1</f>
        <v>13.000000000000002</v>
      </c>
      <c r="F12" s="8">
        <f>SUMPRODUCT((D$4:D$59&gt;D12)/COUNTIF(D$4:D$59,D$4:D$59&amp;""))+1</f>
        <v>17</v>
      </c>
      <c r="G12" s="66">
        <v>12.5</v>
      </c>
      <c r="H12" s="7">
        <f>SUMPRODUCT((G$4:G$41&gt;G12)/COUNTIF(G$4:G$41,G$4:G$41&amp;""))+1</f>
        <v>9</v>
      </c>
      <c r="I12" s="18">
        <f>SUMPRODUCT((G$4:G$59&gt;G12)/COUNTIF(G$4:G$59,G$4:G$59&amp;""))+1</f>
        <v>14.000000000000002</v>
      </c>
      <c r="J12" s="69">
        <v>12.2</v>
      </c>
      <c r="K12" s="7">
        <f>SUMPRODUCT((J$4:J$41&gt;J12)/COUNTIF(J$4:J$41,J$4:J$41&amp;""))+1</f>
        <v>7</v>
      </c>
      <c r="L12" s="8">
        <f>SUMPRODUCT((J$4:J$59&gt;J12)/COUNTIF(J$4:J$59,J$4:J$59&amp;""))+1</f>
        <v>8</v>
      </c>
      <c r="M12" s="66">
        <v>11.3</v>
      </c>
      <c r="N12" s="7">
        <f>SUMPRODUCT((M$4:M$41&gt;M12)/COUNTIF(M$4:M$41,M$4:M$41&amp;""))+1</f>
        <v>13</v>
      </c>
      <c r="O12" s="18">
        <f>SUMPRODUCT((M$4:M$59&gt;M12)/COUNTIF(M$4:M$59,M$4:M$59&amp;""))+1</f>
        <v>25</v>
      </c>
      <c r="P12" s="72">
        <f t="shared" si="0"/>
        <v>47.899999999999991</v>
      </c>
      <c r="Q12" s="7">
        <f>SUMPRODUCT((P$4:P$41&gt;P12)/COUNTIF(P$4:P$41,P$4:P$41&amp;""))+1</f>
        <v>9</v>
      </c>
      <c r="R12" s="8">
        <f>SUMPRODUCT((P$4:P$59&gt;P12)/COUNTIF(P$4:P$59,P$4:P$59&amp;""))+1</f>
        <v>17</v>
      </c>
    </row>
    <row r="13" spans="1:18" x14ac:dyDescent="0.2">
      <c r="A13" s="11">
        <v>111</v>
      </c>
      <c r="B13" s="7" t="s">
        <v>142</v>
      </c>
      <c r="C13" s="7" t="s">
        <v>143</v>
      </c>
      <c r="D13" s="69">
        <v>12.1</v>
      </c>
      <c r="E13" s="7">
        <f>SUMPRODUCT((D$4:D$41&gt;D13)/COUNTIF(D$4:D$41,D$4:D$41&amp;""))+1</f>
        <v>8</v>
      </c>
      <c r="F13" s="8">
        <f>SUMPRODUCT((D$4:D$59&gt;D13)/COUNTIF(D$4:D$59,D$4:D$59&amp;""))+1</f>
        <v>12</v>
      </c>
      <c r="G13" s="66">
        <v>12.35</v>
      </c>
      <c r="H13" s="7">
        <f>SUMPRODUCT((G$4:G$41&gt;G13)/COUNTIF(G$4:G$41,G$4:G$41&amp;""))+1</f>
        <v>12</v>
      </c>
      <c r="I13" s="18">
        <f>SUMPRODUCT((G$4:G$59&gt;G13)/COUNTIF(G$4:G$59,G$4:G$59&amp;""))+1</f>
        <v>17</v>
      </c>
      <c r="J13" s="69">
        <v>11.2</v>
      </c>
      <c r="K13" s="7">
        <f>SUMPRODUCT((J$4:J$41&gt;J13)/COUNTIF(J$4:J$41,J$4:J$41&amp;""))+1</f>
        <v>15</v>
      </c>
      <c r="L13" s="8">
        <f>SUMPRODUCT((J$4:J$59&gt;J13)/COUNTIF(J$4:J$59,J$4:J$59&amp;""))+1</f>
        <v>18</v>
      </c>
      <c r="M13" s="66">
        <v>10.7</v>
      </c>
      <c r="N13" s="7">
        <f>SUMPRODUCT((M$4:M$41&gt;M13)/COUNTIF(M$4:M$41,M$4:M$41&amp;""))+1</f>
        <v>21</v>
      </c>
      <c r="O13" s="18">
        <f>SUMPRODUCT((M$4:M$59&gt;M13)/COUNTIF(M$4:M$59,M$4:M$59&amp;""))+1</f>
        <v>33</v>
      </c>
      <c r="P13" s="72">
        <f t="shared" si="0"/>
        <v>46.349999999999994</v>
      </c>
      <c r="Q13" s="7">
        <f>SUMPRODUCT((P$4:P$41&gt;P13)/COUNTIF(P$4:P$41,P$4:P$41&amp;""))+1</f>
        <v>18</v>
      </c>
      <c r="R13" s="8">
        <f>SUMPRODUCT((P$4:P$59&gt;P13)/COUNTIF(P$4:P$59,P$4:P$59&amp;""))+1</f>
        <v>29</v>
      </c>
    </row>
    <row r="14" spans="1:18" x14ac:dyDescent="0.2">
      <c r="A14" s="11">
        <v>112</v>
      </c>
      <c r="B14" s="7" t="s">
        <v>144</v>
      </c>
      <c r="C14" s="7" t="s">
        <v>143</v>
      </c>
      <c r="D14" s="69">
        <v>12.03</v>
      </c>
      <c r="E14" s="7">
        <f>SUMPRODUCT((D$4:D$41&gt;D14)/COUNTIF(D$4:D$41,D$4:D$41&amp;""))+1</f>
        <v>10</v>
      </c>
      <c r="F14" s="8">
        <f>SUMPRODUCT((D$4:D$59&gt;D14)/COUNTIF(D$4:D$59,D$4:D$59&amp;""))+1</f>
        <v>14</v>
      </c>
      <c r="G14" s="66">
        <v>12.65</v>
      </c>
      <c r="H14" s="7">
        <f>SUMPRODUCT((G$4:G$41&gt;G14)/COUNTIF(G$4:G$41,G$4:G$41&amp;""))+1</f>
        <v>7</v>
      </c>
      <c r="I14" s="18">
        <f>SUMPRODUCT((G$4:G$59&gt;G14)/COUNTIF(G$4:G$59,G$4:G$59&amp;""))+1</f>
        <v>11.000000000000002</v>
      </c>
      <c r="J14" s="69">
        <v>10.5</v>
      </c>
      <c r="K14" s="7">
        <f>SUMPRODUCT((J$4:J$41&gt;J14)/COUNTIF(J$4:J$41,J$4:J$41&amp;""))+1</f>
        <v>23</v>
      </c>
      <c r="L14" s="8">
        <f>SUMPRODUCT((J$4:J$59&gt;J14)/COUNTIF(J$4:J$59,J$4:J$59&amp;""))+1</f>
        <v>26.999999999999996</v>
      </c>
      <c r="M14" s="66">
        <v>11.225</v>
      </c>
      <c r="N14" s="7">
        <f>SUMPRODUCT((M$4:M$41&gt;M14)/COUNTIF(M$4:M$41,M$4:M$41&amp;""))+1</f>
        <v>14</v>
      </c>
      <c r="O14" s="18">
        <f>SUMPRODUCT((M$4:M$59&gt;M14)/COUNTIF(M$4:M$59,M$4:M$59&amp;""))+1</f>
        <v>26</v>
      </c>
      <c r="P14" s="72">
        <f t="shared" si="0"/>
        <v>46.405000000000001</v>
      </c>
      <c r="Q14" s="7">
        <f>SUMPRODUCT((P$4:P$41&gt;P14)/COUNTIF(P$4:P$41,P$4:P$41&amp;""))+1</f>
        <v>16</v>
      </c>
      <c r="R14" s="8">
        <f>SUMPRODUCT((P$4:P$59&gt;P14)/COUNTIF(P$4:P$59,P$4:P$59&amp;""))+1</f>
        <v>27</v>
      </c>
    </row>
    <row r="15" spans="1:18" x14ac:dyDescent="0.2">
      <c r="A15" s="11">
        <v>113</v>
      </c>
      <c r="B15" s="56" t="s">
        <v>145</v>
      </c>
      <c r="C15" s="56" t="s">
        <v>143</v>
      </c>
      <c r="D15" s="69"/>
      <c r="E15" s="7"/>
      <c r="F15" s="8"/>
      <c r="G15" s="66"/>
      <c r="H15" s="7"/>
      <c r="I15" s="18"/>
      <c r="J15" s="69"/>
      <c r="K15" s="7"/>
      <c r="L15" s="8"/>
      <c r="M15" s="66"/>
      <c r="N15" s="7"/>
      <c r="O15" s="18"/>
      <c r="P15" s="72"/>
      <c r="Q15" s="7"/>
      <c r="R15" s="8"/>
    </row>
    <row r="16" spans="1:18" x14ac:dyDescent="0.2">
      <c r="A16" s="11">
        <v>114</v>
      </c>
      <c r="B16" s="7" t="s">
        <v>146</v>
      </c>
      <c r="C16" s="7" t="s">
        <v>143</v>
      </c>
      <c r="D16" s="69">
        <v>11.1</v>
      </c>
      <c r="E16" s="7">
        <f>SUMPRODUCT((D$4:D$41&gt;D16)/COUNTIF(D$4:D$41,D$4:D$41&amp;""))+1</f>
        <v>24.999999999999996</v>
      </c>
      <c r="F16" s="8">
        <f>SUMPRODUCT((D$4:D$59&gt;D16)/COUNTIF(D$4:D$59,D$4:D$59&amp;""))+1</f>
        <v>29.999999999999996</v>
      </c>
      <c r="G16" s="66">
        <v>11.95</v>
      </c>
      <c r="H16" s="7">
        <f>SUMPRODUCT((G$4:G$41&gt;G16)/COUNTIF(G$4:G$41,G$4:G$41&amp;""))+1</f>
        <v>16</v>
      </c>
      <c r="I16" s="18">
        <f>SUMPRODUCT((G$4:G$59&gt;G16)/COUNTIF(G$4:G$59,G$4:G$59&amp;""))+1</f>
        <v>21.999999999999993</v>
      </c>
      <c r="J16" s="69">
        <v>10.199999999999999</v>
      </c>
      <c r="K16" s="7">
        <f>SUMPRODUCT((J$4:J$41&gt;J16)/COUNTIF(J$4:J$41,J$4:J$41&amp;""))+1</f>
        <v>26</v>
      </c>
      <c r="L16" s="8">
        <f>SUMPRODUCT((J$4:J$59&gt;J16)/COUNTIF(J$4:J$59,J$4:J$59&amp;""))+1</f>
        <v>29.999999999999996</v>
      </c>
      <c r="M16" s="66">
        <v>11.324999999999999</v>
      </c>
      <c r="N16" s="7">
        <f>SUMPRODUCT((M$4:M$41&gt;M16)/COUNTIF(M$4:M$41,M$4:M$41&amp;""))+1</f>
        <v>12</v>
      </c>
      <c r="O16" s="18">
        <f>SUMPRODUCT((M$4:M$59&gt;M16)/COUNTIF(M$4:M$59,M$4:M$59&amp;""))+1</f>
        <v>24</v>
      </c>
      <c r="P16" s="72">
        <f t="shared" si="0"/>
        <v>44.575000000000003</v>
      </c>
      <c r="Q16" s="7">
        <f>SUMPRODUCT((P$4:P$41&gt;P16)/COUNTIF(P$4:P$41,P$4:P$41&amp;""))+1</f>
        <v>25</v>
      </c>
      <c r="R16" s="8">
        <f>SUMPRODUCT((P$4:P$59&gt;P16)/COUNTIF(P$4:P$59,P$4:P$59&amp;""))+1</f>
        <v>38</v>
      </c>
    </row>
    <row r="17" spans="1:18" x14ac:dyDescent="0.2">
      <c r="A17" s="11">
        <v>115</v>
      </c>
      <c r="B17" s="7" t="s">
        <v>147</v>
      </c>
      <c r="C17" s="7" t="s">
        <v>143</v>
      </c>
      <c r="D17" s="69">
        <v>12.17</v>
      </c>
      <c r="E17" s="7">
        <f>SUMPRODUCT((D$4:D$41&gt;D17)/COUNTIF(D$4:D$41,D$4:D$41&amp;""))+1</f>
        <v>7</v>
      </c>
      <c r="F17" s="8">
        <f>SUMPRODUCT((D$4:D$59&gt;D17)/COUNTIF(D$4:D$59,D$4:D$59&amp;""))+1</f>
        <v>10</v>
      </c>
      <c r="G17" s="66">
        <v>12.35</v>
      </c>
      <c r="H17" s="7">
        <f>SUMPRODUCT((G$4:G$41&gt;G17)/COUNTIF(G$4:G$41,G$4:G$41&amp;""))+1</f>
        <v>12</v>
      </c>
      <c r="I17" s="18">
        <f>SUMPRODUCT((G$4:G$59&gt;G17)/COUNTIF(G$4:G$59,G$4:G$59&amp;""))+1</f>
        <v>17</v>
      </c>
      <c r="J17" s="69">
        <v>12.4</v>
      </c>
      <c r="K17" s="7">
        <f>SUMPRODUCT((J$4:J$41&gt;J17)/COUNTIF(J$4:J$41,J$4:J$41&amp;""))+1</f>
        <v>5</v>
      </c>
      <c r="L17" s="8">
        <f>SUMPRODUCT((J$4:J$59&gt;J17)/COUNTIF(J$4:J$59,J$4:J$59&amp;""))+1</f>
        <v>6</v>
      </c>
      <c r="M17" s="66">
        <v>11.625</v>
      </c>
      <c r="N17" s="7">
        <f>SUMPRODUCT((M$4:M$41&gt;M17)/COUNTIF(M$4:M$41,M$4:M$41&amp;""))+1</f>
        <v>6</v>
      </c>
      <c r="O17" s="18">
        <f>SUMPRODUCT((M$4:M$59&gt;M17)/COUNTIF(M$4:M$59,M$4:M$59&amp;""))+1</f>
        <v>17</v>
      </c>
      <c r="P17" s="72">
        <f t="shared" si="0"/>
        <v>48.545000000000002</v>
      </c>
      <c r="Q17" s="7">
        <f>SUMPRODUCT((P$4:P$41&gt;P17)/COUNTIF(P$4:P$41,P$4:P$41&amp;""))+1</f>
        <v>7</v>
      </c>
      <c r="R17" s="8">
        <f>SUMPRODUCT((P$4:P$59&gt;P17)/COUNTIF(P$4:P$59,P$4:P$59&amp;""))+1</f>
        <v>15</v>
      </c>
    </row>
    <row r="18" spans="1:18" x14ac:dyDescent="0.2">
      <c r="A18" s="11">
        <v>116</v>
      </c>
      <c r="B18" s="7" t="s">
        <v>148</v>
      </c>
      <c r="C18" s="7" t="s">
        <v>143</v>
      </c>
      <c r="D18" s="69">
        <v>11.8</v>
      </c>
      <c r="E18" s="7">
        <f>SUMPRODUCT((D$4:D$41&gt;D18)/COUNTIF(D$4:D$41,D$4:D$41&amp;""))+1</f>
        <v>15</v>
      </c>
      <c r="F18" s="8">
        <f>SUMPRODUCT((D$4:D$59&gt;D18)/COUNTIF(D$4:D$59,D$4:D$59&amp;""))+1</f>
        <v>19</v>
      </c>
      <c r="G18" s="66">
        <v>12.85</v>
      </c>
      <c r="H18" s="7">
        <f>SUMPRODUCT((G$4:G$41&gt;G18)/COUNTIF(G$4:G$41,G$4:G$41&amp;""))+1</f>
        <v>4</v>
      </c>
      <c r="I18" s="18">
        <f>SUMPRODUCT((G$4:G$59&gt;G18)/COUNTIF(G$4:G$59,G$4:G$59&amp;""))+1</f>
        <v>8</v>
      </c>
      <c r="J18" s="69">
        <v>12.2</v>
      </c>
      <c r="K18" s="7">
        <f>SUMPRODUCT((J$4:J$41&gt;J18)/COUNTIF(J$4:J$41,J$4:J$41&amp;""))+1</f>
        <v>7</v>
      </c>
      <c r="L18" s="8">
        <f>SUMPRODUCT((J$4:J$59&gt;J18)/COUNTIF(J$4:J$59,J$4:J$59&amp;""))+1</f>
        <v>8</v>
      </c>
      <c r="M18" s="66">
        <v>10.95</v>
      </c>
      <c r="N18" s="7">
        <f>SUMPRODUCT((M$4:M$41&gt;M18)/COUNTIF(M$4:M$41,M$4:M$41&amp;""))+1</f>
        <v>17</v>
      </c>
      <c r="O18" s="18">
        <f>SUMPRODUCT((M$4:M$59&gt;M18)/COUNTIF(M$4:M$59,M$4:M$59&amp;""))+1</f>
        <v>29</v>
      </c>
      <c r="P18" s="72">
        <f t="shared" si="0"/>
        <v>47.8</v>
      </c>
      <c r="Q18" s="7">
        <f>SUMPRODUCT((P$4:P$41&gt;P18)/COUNTIF(P$4:P$41,P$4:P$41&amp;""))+1</f>
        <v>11</v>
      </c>
      <c r="R18" s="8">
        <f>SUMPRODUCT((P$4:P$59&gt;P18)/COUNTIF(P$4:P$59,P$4:P$59&amp;""))+1</f>
        <v>19</v>
      </c>
    </row>
    <row r="19" spans="1:18" x14ac:dyDescent="0.2">
      <c r="A19" s="11">
        <v>117</v>
      </c>
      <c r="B19" s="7" t="s">
        <v>149</v>
      </c>
      <c r="C19" s="7" t="s">
        <v>143</v>
      </c>
      <c r="D19" s="69">
        <v>11.2</v>
      </c>
      <c r="E19" s="7">
        <f>SUMPRODUCT((D$4:D$41&gt;D19)/COUNTIF(D$4:D$41,D$4:D$41&amp;""))+1</f>
        <v>23.999999999999996</v>
      </c>
      <c r="F19" s="8">
        <f>SUMPRODUCT((D$4:D$59&gt;D19)/COUNTIF(D$4:D$59,D$4:D$59&amp;""))+1</f>
        <v>28.999999999999996</v>
      </c>
      <c r="G19" s="66">
        <v>12.4</v>
      </c>
      <c r="H19" s="7">
        <f>SUMPRODUCT((G$4:G$41&gt;G19)/COUNTIF(G$4:G$41,G$4:G$41&amp;""))+1</f>
        <v>11</v>
      </c>
      <c r="I19" s="18">
        <f>SUMPRODUCT((G$4:G$59&gt;G19)/COUNTIF(G$4:G$59,G$4:G$59&amp;""))+1</f>
        <v>16.000000000000004</v>
      </c>
      <c r="J19" s="69">
        <v>12.3</v>
      </c>
      <c r="K19" s="7">
        <f>SUMPRODUCT((J$4:J$41&gt;J19)/COUNTIF(J$4:J$41,J$4:J$41&amp;""))+1</f>
        <v>6</v>
      </c>
      <c r="L19" s="8">
        <f>SUMPRODUCT((J$4:J$59&gt;J19)/COUNTIF(J$4:J$59,J$4:J$59&amp;""))+1</f>
        <v>6.9999999999999991</v>
      </c>
      <c r="M19" s="66">
        <v>10.875</v>
      </c>
      <c r="N19" s="7">
        <f>SUMPRODUCT((M$4:M$41&gt;M19)/COUNTIF(M$4:M$41,M$4:M$41&amp;""))+1</f>
        <v>19</v>
      </c>
      <c r="O19" s="18">
        <f>SUMPRODUCT((M$4:M$59&gt;M19)/COUNTIF(M$4:M$59,M$4:M$59&amp;""))+1</f>
        <v>31</v>
      </c>
      <c r="P19" s="72">
        <f t="shared" si="0"/>
        <v>46.775000000000006</v>
      </c>
      <c r="Q19" s="7">
        <f>SUMPRODUCT((P$4:P$41&gt;P19)/COUNTIF(P$4:P$41,P$4:P$41&amp;""))+1</f>
        <v>13</v>
      </c>
      <c r="R19" s="8">
        <f>SUMPRODUCT((P$4:P$59&gt;P19)/COUNTIF(P$4:P$59,P$4:P$59&amp;""))+1</f>
        <v>24</v>
      </c>
    </row>
    <row r="20" spans="1:18" x14ac:dyDescent="0.2">
      <c r="A20" s="11">
        <v>118</v>
      </c>
      <c r="B20" s="7" t="s">
        <v>150</v>
      </c>
      <c r="C20" s="7" t="s">
        <v>56</v>
      </c>
      <c r="D20" s="69">
        <v>12.03</v>
      </c>
      <c r="E20" s="7">
        <f>SUMPRODUCT((D$4:D$41&gt;D20)/COUNTIF(D$4:D$41,D$4:D$41&amp;""))+1</f>
        <v>10</v>
      </c>
      <c r="F20" s="8">
        <f>SUMPRODUCT((D$4:D$59&gt;D20)/COUNTIF(D$4:D$59,D$4:D$59&amp;""))+1</f>
        <v>14</v>
      </c>
      <c r="G20" s="66">
        <v>12</v>
      </c>
      <c r="H20" s="7">
        <f>SUMPRODUCT((G$4:G$41&gt;G20)/COUNTIF(G$4:G$41,G$4:G$41&amp;""))+1</f>
        <v>15</v>
      </c>
      <c r="I20" s="18">
        <f>SUMPRODUCT((G$4:G$59&gt;G20)/COUNTIF(G$4:G$59,G$4:G$59&amp;""))+1</f>
        <v>20.999999999999993</v>
      </c>
      <c r="J20" s="69">
        <v>12.4</v>
      </c>
      <c r="K20" s="7">
        <f>SUMPRODUCT((J$4:J$41&gt;J20)/COUNTIF(J$4:J$41,J$4:J$41&amp;""))+1</f>
        <v>5</v>
      </c>
      <c r="L20" s="8">
        <f>SUMPRODUCT((J$4:J$59&gt;J20)/COUNTIF(J$4:J$59,J$4:J$59&amp;""))+1</f>
        <v>6</v>
      </c>
      <c r="M20" s="66">
        <v>11.45</v>
      </c>
      <c r="N20" s="7">
        <f>SUMPRODUCT((M$4:M$41&gt;M20)/COUNTIF(M$4:M$41,M$4:M$41&amp;""))+1</f>
        <v>10</v>
      </c>
      <c r="O20" s="18">
        <f>SUMPRODUCT((M$4:M$59&gt;M20)/COUNTIF(M$4:M$59,M$4:M$59&amp;""))+1</f>
        <v>21</v>
      </c>
      <c r="P20" s="72">
        <f t="shared" si="0"/>
        <v>47.879999999999995</v>
      </c>
      <c r="Q20" s="7">
        <f>SUMPRODUCT((P$4:P$41&gt;P20)/COUNTIF(P$4:P$41,P$4:P$41&amp;""))+1</f>
        <v>10</v>
      </c>
      <c r="R20" s="8">
        <f>SUMPRODUCT((P$4:P$59&gt;P20)/COUNTIF(P$4:P$59,P$4:P$59&amp;""))+1</f>
        <v>18</v>
      </c>
    </row>
    <row r="21" spans="1:18" x14ac:dyDescent="0.2">
      <c r="A21" s="11">
        <v>119</v>
      </c>
      <c r="B21" s="7" t="s">
        <v>151</v>
      </c>
      <c r="C21" s="7" t="s">
        <v>56</v>
      </c>
      <c r="D21" s="69">
        <v>12.03</v>
      </c>
      <c r="E21" s="7">
        <f>SUMPRODUCT((D$4:D$41&gt;D21)/COUNTIF(D$4:D$41,D$4:D$41&amp;""))+1</f>
        <v>10</v>
      </c>
      <c r="F21" s="8">
        <f>SUMPRODUCT((D$4:D$59&gt;D21)/COUNTIF(D$4:D$59,D$4:D$59&amp;""))+1</f>
        <v>14</v>
      </c>
      <c r="G21" s="66">
        <v>12.15</v>
      </c>
      <c r="H21" s="7">
        <f>SUMPRODUCT((G$4:G$41&gt;G21)/COUNTIF(G$4:G$41,G$4:G$41&amp;""))+1</f>
        <v>13</v>
      </c>
      <c r="I21" s="18">
        <f>SUMPRODUCT((G$4:G$59&gt;G21)/COUNTIF(G$4:G$59,G$4:G$59&amp;""))+1</f>
        <v>19.000000000000004</v>
      </c>
      <c r="J21" s="69">
        <v>11.25</v>
      </c>
      <c r="K21" s="7">
        <f>SUMPRODUCT((J$4:J$41&gt;J21)/COUNTIF(J$4:J$41,J$4:J$41&amp;""))+1</f>
        <v>14</v>
      </c>
      <c r="L21" s="8">
        <f>SUMPRODUCT((J$4:J$59&gt;J21)/COUNTIF(J$4:J$59,J$4:J$59&amp;""))+1</f>
        <v>17</v>
      </c>
      <c r="M21" s="66">
        <v>10.525</v>
      </c>
      <c r="N21" s="7">
        <f>SUMPRODUCT((M$4:M$41&gt;M21)/COUNTIF(M$4:M$41,M$4:M$41&amp;""))+1</f>
        <v>22</v>
      </c>
      <c r="O21" s="18">
        <f>SUMPRODUCT((M$4:M$59&gt;M21)/COUNTIF(M$4:M$59,M$4:M$59&amp;""))+1</f>
        <v>35</v>
      </c>
      <c r="P21" s="72">
        <f t="shared" ref="P21:P39" si="1">SUM(D21+G21+J21+M21)</f>
        <v>45.954999999999998</v>
      </c>
      <c r="Q21" s="7">
        <f>SUMPRODUCT((P$4:P$41&gt;P21)/COUNTIF(P$4:P$41,P$4:P$41&amp;""))+1</f>
        <v>21</v>
      </c>
      <c r="R21" s="8">
        <f>SUMPRODUCT((P$4:P$59&gt;P21)/COUNTIF(P$4:P$59,P$4:P$59&amp;""))+1</f>
        <v>32</v>
      </c>
    </row>
    <row r="22" spans="1:18" x14ac:dyDescent="0.2">
      <c r="A22" s="42">
        <v>120</v>
      </c>
      <c r="B22" s="43" t="s">
        <v>180</v>
      </c>
      <c r="C22" s="43" t="s">
        <v>56</v>
      </c>
      <c r="D22" s="69">
        <v>11.8</v>
      </c>
      <c r="E22" s="7">
        <f>SUMPRODUCT((D$4:D$41&gt;D22)/COUNTIF(D$4:D$41,D$4:D$41&amp;""))+1</f>
        <v>15</v>
      </c>
      <c r="F22" s="8">
        <f>SUMPRODUCT((D$4:D$59&gt;D22)/COUNTIF(D$4:D$59,D$4:D$59&amp;""))+1</f>
        <v>19</v>
      </c>
      <c r="G22" s="66">
        <v>12.05</v>
      </c>
      <c r="H22" s="7">
        <f>SUMPRODUCT((G$4:G$41&gt;G22)/COUNTIF(G$4:G$41,G$4:G$41&amp;""))+1</f>
        <v>14</v>
      </c>
      <c r="I22" s="18">
        <f>SUMPRODUCT((G$4:G$59&gt;G22)/COUNTIF(G$4:G$59,G$4:G$59&amp;""))+1</f>
        <v>19.999999999999996</v>
      </c>
      <c r="J22" s="69">
        <v>11.1</v>
      </c>
      <c r="K22" s="7">
        <f>SUMPRODUCT((J$4:J$41&gt;J22)/COUNTIF(J$4:J$41,J$4:J$41&amp;""))+1</f>
        <v>17</v>
      </c>
      <c r="L22" s="8">
        <f>SUMPRODUCT((J$4:J$59&gt;J22)/COUNTIF(J$4:J$59,J$4:J$59&amp;""))+1</f>
        <v>20</v>
      </c>
      <c r="M22" s="66">
        <v>11.225</v>
      </c>
      <c r="N22" s="7">
        <f>SUMPRODUCT((M$4:M$41&gt;M22)/COUNTIF(M$4:M$41,M$4:M$41&amp;""))+1</f>
        <v>14</v>
      </c>
      <c r="O22" s="18">
        <f>SUMPRODUCT((M$4:M$59&gt;M22)/COUNTIF(M$4:M$59,M$4:M$59&amp;""))+1</f>
        <v>26</v>
      </c>
      <c r="P22" s="72">
        <f t="shared" si="1"/>
        <v>46.175000000000004</v>
      </c>
      <c r="Q22" s="7">
        <f>SUMPRODUCT((P$4:P$41&gt;P22)/COUNTIF(P$4:P$41,P$4:P$41&amp;""))+1</f>
        <v>19</v>
      </c>
      <c r="R22" s="8">
        <f>SUMPRODUCT((P$4:P$59&gt;P22)/COUNTIF(P$4:P$59,P$4:P$59&amp;""))+1</f>
        <v>30</v>
      </c>
    </row>
    <row r="23" spans="1:18" x14ac:dyDescent="0.2">
      <c r="A23" s="11">
        <v>123</v>
      </c>
      <c r="B23" s="7" t="s">
        <v>152</v>
      </c>
      <c r="C23" s="7" t="s">
        <v>17</v>
      </c>
      <c r="D23" s="69">
        <v>12.1</v>
      </c>
      <c r="E23" s="7">
        <f>SUMPRODUCT((D$4:D$41&gt;D23)/COUNTIF(D$4:D$41,D$4:D$41&amp;""))+1</f>
        <v>8</v>
      </c>
      <c r="F23" s="8">
        <f>SUMPRODUCT((D$4:D$59&gt;D23)/COUNTIF(D$4:D$59,D$4:D$59&amp;""))+1</f>
        <v>12</v>
      </c>
      <c r="G23" s="66">
        <v>12.75</v>
      </c>
      <c r="H23" s="7">
        <f>SUMPRODUCT((G$4:G$41&gt;G23)/COUNTIF(G$4:G$41,G$4:G$41&amp;""))+1</f>
        <v>5</v>
      </c>
      <c r="I23" s="18">
        <f>SUMPRODUCT((G$4:G$59&gt;G23)/COUNTIF(G$4:G$59,G$4:G$59&amp;""))+1</f>
        <v>9</v>
      </c>
      <c r="J23" s="69">
        <v>11.15</v>
      </c>
      <c r="K23" s="7">
        <f>SUMPRODUCT((J$4:J$41&gt;J23)/COUNTIF(J$4:J$41,J$4:J$41&amp;""))+1</f>
        <v>16</v>
      </c>
      <c r="L23" s="8">
        <f>SUMPRODUCT((J$4:J$59&gt;J23)/COUNTIF(J$4:J$59,J$4:J$59&amp;""))+1</f>
        <v>19</v>
      </c>
      <c r="M23" s="66">
        <v>12.1</v>
      </c>
      <c r="N23" s="7">
        <f>SUMPRODUCT((M$4:M$41&gt;M23)/COUNTIF(M$4:M$41,M$4:M$41&amp;""))+1</f>
        <v>4</v>
      </c>
      <c r="O23" s="18">
        <f>SUMPRODUCT((M$4:M$59&gt;M23)/COUNTIF(M$4:M$59,M$4:M$59&amp;""))+1</f>
        <v>13</v>
      </c>
      <c r="P23" s="72">
        <f t="shared" si="1"/>
        <v>48.1</v>
      </c>
      <c r="Q23" s="7">
        <f>SUMPRODUCT((P$4:P$41&gt;P23)/COUNTIF(P$4:P$41,P$4:P$41&amp;""))+1</f>
        <v>8</v>
      </c>
      <c r="R23" s="8">
        <f>SUMPRODUCT((P$4:P$59&gt;P23)/COUNTIF(P$4:P$59,P$4:P$59&amp;""))+1</f>
        <v>16</v>
      </c>
    </row>
    <row r="24" spans="1:18" x14ac:dyDescent="0.2">
      <c r="A24" s="11">
        <v>124</v>
      </c>
      <c r="B24" s="7" t="s">
        <v>153</v>
      </c>
      <c r="C24" s="7" t="s">
        <v>17</v>
      </c>
      <c r="D24" s="69">
        <v>12.07</v>
      </c>
      <c r="E24" s="7">
        <f>SUMPRODUCT((D$4:D$41&gt;D24)/COUNTIF(D$4:D$41,D$4:D$41&amp;""))+1</f>
        <v>9</v>
      </c>
      <c r="F24" s="8">
        <f>SUMPRODUCT((D$4:D$59&gt;D24)/COUNTIF(D$4:D$59,D$4:D$59&amp;""))+1</f>
        <v>13</v>
      </c>
      <c r="G24" s="66">
        <v>13.1</v>
      </c>
      <c r="H24" s="7">
        <f>SUMPRODUCT((G$4:G$41&gt;G24)/COUNTIF(G$4:G$41,G$4:G$41&amp;""))+1</f>
        <v>2</v>
      </c>
      <c r="I24" s="18">
        <f>SUMPRODUCT((G$4:G$59&gt;G24)/COUNTIF(G$4:G$59,G$4:G$59&amp;""))+1</f>
        <v>5</v>
      </c>
      <c r="J24" s="69">
        <v>12.45</v>
      </c>
      <c r="K24" s="7">
        <f>SUMPRODUCT((J$4:J$41&gt;J24)/COUNTIF(J$4:J$41,J$4:J$41&amp;""))+1</f>
        <v>4</v>
      </c>
      <c r="L24" s="8">
        <f>SUMPRODUCT((J$4:J$59&gt;J24)/COUNTIF(J$4:J$59,J$4:J$59&amp;""))+1</f>
        <v>5</v>
      </c>
      <c r="M24" s="66">
        <v>11.525</v>
      </c>
      <c r="N24" s="7">
        <f>SUMPRODUCT((M$4:M$41&gt;M24)/COUNTIF(M$4:M$41,M$4:M$41&amp;""))+1</f>
        <v>8</v>
      </c>
      <c r="O24" s="18">
        <f>SUMPRODUCT((M$4:M$59&gt;M24)/COUNTIF(M$4:M$59,M$4:M$59&amp;""))+1</f>
        <v>19</v>
      </c>
      <c r="P24" s="72">
        <f t="shared" si="1"/>
        <v>49.145000000000003</v>
      </c>
      <c r="Q24" s="7">
        <f>SUMPRODUCT((P$4:P$41&gt;P24)/COUNTIF(P$4:P$41,P$4:P$41&amp;""))+1</f>
        <v>5</v>
      </c>
      <c r="R24" s="8">
        <f>SUMPRODUCT((P$4:P$59&gt;P24)/COUNTIF(P$4:P$59,P$4:P$59&amp;""))+1</f>
        <v>13</v>
      </c>
    </row>
    <row r="25" spans="1:18" x14ac:dyDescent="0.2">
      <c r="A25" s="11">
        <v>125</v>
      </c>
      <c r="B25" s="7" t="s">
        <v>154</v>
      </c>
      <c r="C25" s="7" t="s">
        <v>17</v>
      </c>
      <c r="D25" s="69">
        <v>11.57</v>
      </c>
      <c r="E25" s="7">
        <f>SUMPRODUCT((D$4:D$41&gt;D25)/COUNTIF(D$4:D$41,D$4:D$41&amp;""))+1</f>
        <v>18</v>
      </c>
      <c r="F25" s="8">
        <f>SUMPRODUCT((D$4:D$59&gt;D25)/COUNTIF(D$4:D$59,D$4:D$59&amp;""))+1</f>
        <v>23</v>
      </c>
      <c r="G25" s="66">
        <v>11.45</v>
      </c>
      <c r="H25" s="7">
        <f>SUMPRODUCT((G$4:G$41&gt;G25)/COUNTIF(G$4:G$41,G$4:G$41&amp;""))+1</f>
        <v>20.999999999999996</v>
      </c>
      <c r="I25" s="18">
        <f>SUMPRODUCT((G$4:G$59&gt;G25)/COUNTIF(G$4:G$59,G$4:G$59&amp;""))+1</f>
        <v>27.999999999999993</v>
      </c>
      <c r="J25" s="69">
        <v>10.45</v>
      </c>
      <c r="K25" s="7">
        <f>SUMPRODUCT((J$4:J$41&gt;J25)/COUNTIF(J$4:J$41,J$4:J$41&amp;""))+1</f>
        <v>24</v>
      </c>
      <c r="L25" s="8">
        <f>SUMPRODUCT((J$4:J$59&gt;J25)/COUNTIF(J$4:J$59,J$4:J$59&amp;""))+1</f>
        <v>27.999999999999996</v>
      </c>
      <c r="M25" s="66">
        <v>10.7</v>
      </c>
      <c r="N25" s="7">
        <f>SUMPRODUCT((M$4:M$41&gt;M25)/COUNTIF(M$4:M$41,M$4:M$41&amp;""))+1</f>
        <v>21</v>
      </c>
      <c r="O25" s="18">
        <f>SUMPRODUCT((M$4:M$59&gt;M25)/COUNTIF(M$4:M$59,M$4:M$59&amp;""))+1</f>
        <v>33</v>
      </c>
      <c r="P25" s="72">
        <f t="shared" si="1"/>
        <v>44.17</v>
      </c>
      <c r="Q25" s="7">
        <f>SUMPRODUCT((P$4:P$41&gt;P25)/COUNTIF(P$4:P$41,P$4:P$41&amp;""))+1</f>
        <v>27</v>
      </c>
      <c r="R25" s="8">
        <f>SUMPRODUCT((P$4:P$59&gt;P25)/COUNTIF(P$4:P$59,P$4:P$59&amp;""))+1</f>
        <v>40</v>
      </c>
    </row>
    <row r="26" spans="1:18" x14ac:dyDescent="0.2">
      <c r="A26" s="11">
        <v>126</v>
      </c>
      <c r="B26" s="7" t="s">
        <v>155</v>
      </c>
      <c r="C26" s="7" t="s">
        <v>17</v>
      </c>
      <c r="D26" s="69">
        <v>11.6</v>
      </c>
      <c r="E26" s="7">
        <f>SUMPRODUCT((D$4:D$41&gt;D26)/COUNTIF(D$4:D$41,D$4:D$41&amp;""))+1</f>
        <v>17</v>
      </c>
      <c r="F26" s="8">
        <f>SUMPRODUCT((D$4:D$59&gt;D26)/COUNTIF(D$4:D$59,D$4:D$59&amp;""))+1</f>
        <v>22</v>
      </c>
      <c r="G26" s="66">
        <v>12.5</v>
      </c>
      <c r="H26" s="7">
        <f>SUMPRODUCT((G$4:G$41&gt;G26)/COUNTIF(G$4:G$41,G$4:G$41&amp;""))+1</f>
        <v>9</v>
      </c>
      <c r="I26" s="18">
        <f>SUMPRODUCT((G$4:G$59&gt;G26)/COUNTIF(G$4:G$59,G$4:G$59&amp;""))+1</f>
        <v>14.000000000000002</v>
      </c>
      <c r="J26" s="69">
        <v>11.1</v>
      </c>
      <c r="K26" s="7">
        <f>SUMPRODUCT((J$4:J$41&gt;J26)/COUNTIF(J$4:J$41,J$4:J$41&amp;""))+1</f>
        <v>17</v>
      </c>
      <c r="L26" s="8">
        <f>SUMPRODUCT((J$4:J$59&gt;J26)/COUNTIF(J$4:J$59,J$4:J$59&amp;""))+1</f>
        <v>20</v>
      </c>
      <c r="M26" s="66">
        <v>11.5</v>
      </c>
      <c r="N26" s="7">
        <f>SUMPRODUCT((M$4:M$41&gt;M26)/COUNTIF(M$4:M$41,M$4:M$41&amp;""))+1</f>
        <v>9</v>
      </c>
      <c r="O26" s="18">
        <f>SUMPRODUCT((M$4:M$59&gt;M26)/COUNTIF(M$4:M$59,M$4:M$59&amp;""))+1</f>
        <v>20</v>
      </c>
      <c r="P26" s="72">
        <f t="shared" si="1"/>
        <v>46.7</v>
      </c>
      <c r="Q26" s="7">
        <f>SUMPRODUCT((P$4:P$41&gt;P26)/COUNTIF(P$4:P$41,P$4:P$41&amp;""))+1</f>
        <v>15</v>
      </c>
      <c r="R26" s="8">
        <f>SUMPRODUCT((P$4:P$59&gt;P26)/COUNTIF(P$4:P$59,P$4:P$59&amp;""))+1</f>
        <v>26</v>
      </c>
    </row>
    <row r="27" spans="1:18" x14ac:dyDescent="0.2">
      <c r="A27" s="11">
        <v>127</v>
      </c>
      <c r="B27" s="7" t="s">
        <v>156</v>
      </c>
      <c r="C27" s="7" t="s">
        <v>17</v>
      </c>
      <c r="D27" s="69">
        <v>11.4</v>
      </c>
      <c r="E27" s="7">
        <f>SUMPRODUCT((D$4:D$41&gt;D27)/COUNTIF(D$4:D$41,D$4:D$41&amp;""))+1</f>
        <v>21.999999999999996</v>
      </c>
      <c r="F27" s="8">
        <f>SUMPRODUCT((D$4:D$59&gt;D27)/COUNTIF(D$4:D$59,D$4:D$59&amp;""))+1</f>
        <v>26.999999999999996</v>
      </c>
      <c r="G27" s="66">
        <v>11.4</v>
      </c>
      <c r="H27" s="7">
        <f>SUMPRODUCT((G$4:G$41&gt;G27)/COUNTIF(G$4:G$41,G$4:G$41&amp;""))+1</f>
        <v>21.999999999999996</v>
      </c>
      <c r="I27" s="18">
        <f>SUMPRODUCT((G$4:G$59&gt;G27)/COUNTIF(G$4:G$59,G$4:G$59&amp;""))+1</f>
        <v>28.999999999999993</v>
      </c>
      <c r="J27" s="69">
        <v>10.85</v>
      </c>
      <c r="K27" s="7">
        <f>SUMPRODUCT((J$4:J$41&gt;J27)/COUNTIF(J$4:J$41,J$4:J$41&amp;""))+1</f>
        <v>20</v>
      </c>
      <c r="L27" s="8">
        <f>SUMPRODUCT((J$4:J$59&gt;J27)/COUNTIF(J$4:J$59,J$4:J$59&amp;""))+1</f>
        <v>22.999999999999996</v>
      </c>
      <c r="M27" s="66">
        <v>10.9</v>
      </c>
      <c r="N27" s="7">
        <f>SUMPRODUCT((M$4:M$41&gt;M27)/COUNTIF(M$4:M$41,M$4:M$41&amp;""))+1</f>
        <v>18</v>
      </c>
      <c r="O27" s="18">
        <f>SUMPRODUCT((M$4:M$59&gt;M27)/COUNTIF(M$4:M$59,M$4:M$59&amp;""))+1</f>
        <v>30</v>
      </c>
      <c r="P27" s="72">
        <f t="shared" si="1"/>
        <v>44.55</v>
      </c>
      <c r="Q27" s="7">
        <f>SUMPRODUCT((P$4:P$41&gt;P27)/COUNTIF(P$4:P$41,P$4:P$41&amp;""))+1</f>
        <v>26</v>
      </c>
      <c r="R27" s="8">
        <f>SUMPRODUCT((P$4:P$59&gt;P27)/COUNTIF(P$4:P$59,P$4:P$59&amp;""))+1</f>
        <v>39</v>
      </c>
    </row>
    <row r="28" spans="1:18" x14ac:dyDescent="0.2">
      <c r="A28" s="11">
        <v>129</v>
      </c>
      <c r="B28" s="7" t="s">
        <v>157</v>
      </c>
      <c r="C28" s="7" t="s">
        <v>158</v>
      </c>
      <c r="D28" s="69">
        <v>12.87</v>
      </c>
      <c r="E28" s="7">
        <f>SUMPRODUCT((D$4:D$41&gt;D28)/COUNTIF(D$4:D$41,D$4:D$41&amp;""))+1</f>
        <v>1</v>
      </c>
      <c r="F28" s="8">
        <f>SUMPRODUCT((D$4:D$59&gt;D28)/COUNTIF(D$4:D$59,D$4:D$59&amp;""))+1</f>
        <v>1</v>
      </c>
      <c r="G28" s="66">
        <v>13</v>
      </c>
      <c r="H28" s="7">
        <f>SUMPRODUCT((G$4:G$41&gt;G28)/COUNTIF(G$4:G$41,G$4:G$41&amp;""))+1</f>
        <v>3</v>
      </c>
      <c r="I28" s="18">
        <f>SUMPRODUCT((G$4:G$59&gt;G28)/COUNTIF(G$4:G$59,G$4:G$59&amp;""))+1</f>
        <v>6</v>
      </c>
      <c r="J28" s="69">
        <v>12.75</v>
      </c>
      <c r="K28" s="7">
        <f>SUMPRODUCT((J$4:J$41&gt;J28)/COUNTIF(J$4:J$41,J$4:J$41&amp;""))+1</f>
        <v>2</v>
      </c>
      <c r="L28" s="8">
        <f>SUMPRODUCT((J$4:J$59&gt;J28)/COUNTIF(J$4:J$59,J$4:J$59&amp;""))+1</f>
        <v>2</v>
      </c>
      <c r="M28" s="66">
        <v>13.15</v>
      </c>
      <c r="N28" s="7">
        <f>SUMPRODUCT((M$4:M$41&gt;M28)/COUNTIF(M$4:M$41,M$4:M$41&amp;""))+1</f>
        <v>1</v>
      </c>
      <c r="O28" s="18">
        <f>SUMPRODUCT((M$4:M$59&gt;M28)/COUNTIF(M$4:M$59,M$4:M$59&amp;""))+1</f>
        <v>1</v>
      </c>
      <c r="P28" s="72">
        <f t="shared" si="1"/>
        <v>51.769999999999996</v>
      </c>
      <c r="Q28" s="7">
        <f>SUMPRODUCT((P$4:P$41&gt;P28)/COUNTIF(P$4:P$41,P$4:P$41&amp;""))+1</f>
        <v>1</v>
      </c>
      <c r="R28" s="8">
        <f>SUMPRODUCT((P$4:P$59&gt;P28)/COUNTIF(P$4:P$59,P$4:P$59&amp;""))+1</f>
        <v>1</v>
      </c>
    </row>
    <row r="29" spans="1:18" x14ac:dyDescent="0.2">
      <c r="A29" s="11">
        <v>130</v>
      </c>
      <c r="B29" s="7" t="s">
        <v>159</v>
      </c>
      <c r="C29" s="7" t="s">
        <v>158</v>
      </c>
      <c r="D29" s="69">
        <v>11.5</v>
      </c>
      <c r="E29" s="7">
        <f>SUMPRODUCT((D$4:D$41&gt;D29)/COUNTIF(D$4:D$41,D$4:D$41&amp;""))+1</f>
        <v>18.999999999999996</v>
      </c>
      <c r="F29" s="8">
        <f>SUMPRODUCT((D$4:D$59&gt;D29)/COUNTIF(D$4:D$59,D$4:D$59&amp;""))+1</f>
        <v>24</v>
      </c>
      <c r="G29" s="66">
        <v>11.95</v>
      </c>
      <c r="H29" s="7">
        <f>SUMPRODUCT((G$4:G$41&gt;G29)/COUNTIF(G$4:G$41,G$4:G$41&amp;""))+1</f>
        <v>16</v>
      </c>
      <c r="I29" s="18">
        <f>SUMPRODUCT((G$4:G$59&gt;G29)/COUNTIF(G$4:G$59,G$4:G$59&amp;""))+1</f>
        <v>21.999999999999993</v>
      </c>
      <c r="J29" s="69">
        <v>11.4</v>
      </c>
      <c r="K29" s="7">
        <f>SUMPRODUCT((J$4:J$41&gt;J29)/COUNTIF(J$4:J$41,J$4:J$41&amp;""))+1</f>
        <v>11</v>
      </c>
      <c r="L29" s="8">
        <f>SUMPRODUCT((J$4:J$59&gt;J29)/COUNTIF(J$4:J$59,J$4:J$59&amp;""))+1</f>
        <v>13.999999999999998</v>
      </c>
      <c r="M29" s="66">
        <v>11.55</v>
      </c>
      <c r="N29" s="7">
        <f>SUMPRODUCT((M$4:M$41&gt;M29)/COUNTIF(M$4:M$41,M$4:M$41&amp;""))+1</f>
        <v>7</v>
      </c>
      <c r="O29" s="18">
        <f>SUMPRODUCT((M$4:M$59&gt;M29)/COUNTIF(M$4:M$59,M$4:M$59&amp;""))+1</f>
        <v>18</v>
      </c>
      <c r="P29" s="72">
        <f t="shared" si="1"/>
        <v>46.400000000000006</v>
      </c>
      <c r="Q29" s="7">
        <f>SUMPRODUCT((P$4:P$41&gt;P29)/COUNTIF(P$4:P$41,P$4:P$41&amp;""))+1</f>
        <v>17</v>
      </c>
      <c r="R29" s="8">
        <f>SUMPRODUCT((P$4:P$59&gt;P29)/COUNTIF(P$4:P$59,P$4:P$59&amp;""))+1</f>
        <v>28</v>
      </c>
    </row>
    <row r="30" spans="1:18" x14ac:dyDescent="0.2">
      <c r="A30" s="11">
        <v>131</v>
      </c>
      <c r="B30" s="7" t="s">
        <v>160</v>
      </c>
      <c r="C30" s="7" t="s">
        <v>158</v>
      </c>
      <c r="D30" s="69">
        <v>11.43</v>
      </c>
      <c r="E30" s="7">
        <f>SUMPRODUCT((D$4:D$41&gt;D30)/COUNTIF(D$4:D$41,D$4:D$41&amp;""))+1</f>
        <v>20.999999999999996</v>
      </c>
      <c r="F30" s="8">
        <f>SUMPRODUCT((D$4:D$59&gt;D30)/COUNTIF(D$4:D$59,D$4:D$59&amp;""))+1</f>
        <v>26</v>
      </c>
      <c r="G30" s="66">
        <v>11.55</v>
      </c>
      <c r="H30" s="7">
        <f>SUMPRODUCT((G$4:G$41&gt;G30)/COUNTIF(G$4:G$41,G$4:G$41&amp;""))+1</f>
        <v>19.999999999999996</v>
      </c>
      <c r="I30" s="18">
        <f>SUMPRODUCT((G$4:G$59&gt;G30)/COUNTIF(G$4:G$59,G$4:G$59&amp;""))+1</f>
        <v>26.999999999999993</v>
      </c>
      <c r="J30" s="69">
        <v>10.55</v>
      </c>
      <c r="K30" s="7">
        <f>SUMPRODUCT((J$4:J$41&gt;J30)/COUNTIF(J$4:J$41,J$4:J$41&amp;""))+1</f>
        <v>22</v>
      </c>
      <c r="L30" s="8">
        <f>SUMPRODUCT((J$4:J$59&gt;J30)/COUNTIF(J$4:J$59,J$4:J$59&amp;""))+1</f>
        <v>25.999999999999996</v>
      </c>
      <c r="M30" s="66">
        <v>9.8249999999999993</v>
      </c>
      <c r="N30" s="7">
        <f>SUMPRODUCT((M$4:M$41&gt;M30)/COUNTIF(M$4:M$41,M$4:M$41&amp;""))+1</f>
        <v>24</v>
      </c>
      <c r="O30" s="18">
        <f>SUMPRODUCT((M$4:M$59&gt;M30)/COUNTIF(M$4:M$59,M$4:M$59&amp;""))+1</f>
        <v>37</v>
      </c>
      <c r="P30" s="72">
        <f t="shared" si="1"/>
        <v>43.355000000000004</v>
      </c>
      <c r="Q30" s="7">
        <f>SUMPRODUCT((P$4:P$41&gt;P30)/COUNTIF(P$4:P$41,P$4:P$41&amp;""))+1</f>
        <v>30</v>
      </c>
      <c r="R30" s="8">
        <f>SUMPRODUCT((P$4:P$59&gt;P30)/COUNTIF(P$4:P$59,P$4:P$59&amp;""))+1</f>
        <v>44</v>
      </c>
    </row>
    <row r="31" spans="1:18" x14ac:dyDescent="0.2">
      <c r="A31" s="11">
        <v>132</v>
      </c>
      <c r="B31" s="7" t="s">
        <v>161</v>
      </c>
      <c r="C31" s="7" t="s">
        <v>158</v>
      </c>
      <c r="D31" s="69">
        <v>12.2</v>
      </c>
      <c r="E31" s="7">
        <f>SUMPRODUCT((D$4:D$41&gt;D31)/COUNTIF(D$4:D$41,D$4:D$41&amp;""))+1</f>
        <v>6</v>
      </c>
      <c r="F31" s="8">
        <f>SUMPRODUCT((D$4:D$59&gt;D31)/COUNTIF(D$4:D$59,D$4:D$59&amp;""))+1</f>
        <v>9</v>
      </c>
      <c r="G31" s="66">
        <v>11.8</v>
      </c>
      <c r="H31" s="7">
        <f>SUMPRODUCT((G$4:G$41&gt;G31)/COUNTIF(G$4:G$41,G$4:G$41&amp;""))+1</f>
        <v>17.999999999999996</v>
      </c>
      <c r="I31" s="18">
        <f>SUMPRODUCT((G$4:G$59&gt;G31)/COUNTIF(G$4:G$59,G$4:G$59&amp;""))+1</f>
        <v>24.999999999999993</v>
      </c>
      <c r="J31" s="69">
        <v>11.35</v>
      </c>
      <c r="K31" s="7">
        <f>SUMPRODUCT((J$4:J$41&gt;J31)/COUNTIF(J$4:J$41,J$4:J$41&amp;""))+1</f>
        <v>12</v>
      </c>
      <c r="L31" s="8">
        <f>SUMPRODUCT((J$4:J$59&gt;J31)/COUNTIF(J$4:J$59,J$4:J$59&amp;""))+1</f>
        <v>14.999999999999998</v>
      </c>
      <c r="M31" s="66">
        <v>11.425000000000001</v>
      </c>
      <c r="N31" s="7">
        <f>SUMPRODUCT((M$4:M$41&gt;M31)/COUNTIF(M$4:M$41,M$4:M$41&amp;""))+1</f>
        <v>11</v>
      </c>
      <c r="O31" s="18">
        <f>SUMPRODUCT((M$4:M$59&gt;M31)/COUNTIF(M$4:M$59,M$4:M$59&amp;""))+1</f>
        <v>22</v>
      </c>
      <c r="P31" s="72">
        <f t="shared" si="1"/>
        <v>46.775000000000006</v>
      </c>
      <c r="Q31" s="7">
        <f>SUMPRODUCT((P$4:P$41&gt;P31)/COUNTIF(P$4:P$41,P$4:P$41&amp;""))+1</f>
        <v>13</v>
      </c>
      <c r="R31" s="8">
        <f>SUMPRODUCT((P$4:P$59&gt;P31)/COUNTIF(P$4:P$59,P$4:P$59&amp;""))+1</f>
        <v>24</v>
      </c>
    </row>
    <row r="32" spans="1:18" x14ac:dyDescent="0.2">
      <c r="A32" s="11">
        <v>133</v>
      </c>
      <c r="B32" s="7" t="s">
        <v>162</v>
      </c>
      <c r="C32" s="7" t="s">
        <v>158</v>
      </c>
      <c r="D32" s="69">
        <v>11.87</v>
      </c>
      <c r="E32" s="7">
        <f>SUMPRODUCT((D$4:D$41&gt;D32)/COUNTIF(D$4:D$41,D$4:D$41&amp;""))+1</f>
        <v>14</v>
      </c>
      <c r="F32" s="8">
        <f>SUMPRODUCT((D$4:D$59&gt;D32)/COUNTIF(D$4:D$59,D$4:D$59&amp;""))+1</f>
        <v>18</v>
      </c>
      <c r="G32" s="66">
        <v>12.4</v>
      </c>
      <c r="H32" s="7">
        <f>SUMPRODUCT((G$4:G$41&gt;G32)/COUNTIF(G$4:G$41,G$4:G$41&amp;""))+1</f>
        <v>11</v>
      </c>
      <c r="I32" s="18">
        <f>SUMPRODUCT((G$4:G$59&gt;G32)/COUNTIF(G$4:G$59,G$4:G$59&amp;""))+1</f>
        <v>16.000000000000004</v>
      </c>
      <c r="J32" s="69">
        <v>10.3</v>
      </c>
      <c r="K32" s="7">
        <f>SUMPRODUCT((J$4:J$41&gt;J32)/COUNTIF(J$4:J$41,J$4:J$41&amp;""))+1</f>
        <v>25</v>
      </c>
      <c r="L32" s="8">
        <f>SUMPRODUCT((J$4:J$59&gt;J32)/COUNTIF(J$4:J$59,J$4:J$59&amp;""))+1</f>
        <v>28.999999999999996</v>
      </c>
      <c r="M32" s="66">
        <v>9</v>
      </c>
      <c r="N32" s="7">
        <f>SUMPRODUCT((M$4:M$41&gt;M32)/COUNTIF(M$4:M$41,M$4:M$41&amp;""))+1</f>
        <v>28</v>
      </c>
      <c r="O32" s="18">
        <f>SUMPRODUCT((M$4:M$59&gt;M32)/COUNTIF(M$4:M$59,M$4:M$59&amp;""))+1</f>
        <v>42</v>
      </c>
      <c r="P32" s="72">
        <f t="shared" si="1"/>
        <v>43.57</v>
      </c>
      <c r="Q32" s="7">
        <f>SUMPRODUCT((P$4:P$41&gt;P32)/COUNTIF(P$4:P$41,P$4:P$41&amp;""))+1</f>
        <v>29</v>
      </c>
      <c r="R32" s="8">
        <f>SUMPRODUCT((P$4:P$59&gt;P32)/COUNTIF(P$4:P$59,P$4:P$59&amp;""))+1</f>
        <v>43</v>
      </c>
    </row>
    <row r="33" spans="1:18" x14ac:dyDescent="0.2">
      <c r="A33" s="11">
        <v>134</v>
      </c>
      <c r="B33" s="7" t="s">
        <v>163</v>
      </c>
      <c r="C33" s="7" t="s">
        <v>158</v>
      </c>
      <c r="D33" s="69">
        <v>11.1</v>
      </c>
      <c r="E33" s="7">
        <f>SUMPRODUCT((D$4:D$41&gt;D33)/COUNTIF(D$4:D$41,D$4:D$41&amp;""))+1</f>
        <v>24.999999999999996</v>
      </c>
      <c r="F33" s="8">
        <f>SUMPRODUCT((D$4:D$59&gt;D33)/COUNTIF(D$4:D$59,D$4:D$59&amp;""))+1</f>
        <v>29.999999999999996</v>
      </c>
      <c r="G33" s="66">
        <v>11.8</v>
      </c>
      <c r="H33" s="7">
        <f>SUMPRODUCT((G$4:G$41&gt;G33)/COUNTIF(G$4:G$41,G$4:G$41&amp;""))+1</f>
        <v>17.999999999999996</v>
      </c>
      <c r="I33" s="18">
        <f>SUMPRODUCT((G$4:G$59&gt;G33)/COUNTIF(G$4:G$59,G$4:G$59&amp;""))+1</f>
        <v>24.999999999999993</v>
      </c>
      <c r="J33" s="69">
        <v>10.95</v>
      </c>
      <c r="K33" s="7">
        <f>SUMPRODUCT((J$4:J$41&gt;J33)/COUNTIF(J$4:J$41,J$4:J$41&amp;""))+1</f>
        <v>19</v>
      </c>
      <c r="L33" s="8">
        <f>SUMPRODUCT((J$4:J$59&gt;J33)/COUNTIF(J$4:J$59,J$4:J$59&amp;""))+1</f>
        <v>21.999999999999996</v>
      </c>
      <c r="M33" s="66">
        <v>9.0749999999999993</v>
      </c>
      <c r="N33" s="7">
        <f>SUMPRODUCT((M$4:M$41&gt;M33)/COUNTIF(M$4:M$41,M$4:M$41&amp;""))+1</f>
        <v>27</v>
      </c>
      <c r="O33" s="18">
        <f>SUMPRODUCT((M$4:M$59&gt;M33)/COUNTIF(M$4:M$59,M$4:M$59&amp;""))+1</f>
        <v>41</v>
      </c>
      <c r="P33" s="72">
        <f t="shared" si="1"/>
        <v>42.924999999999997</v>
      </c>
      <c r="Q33" s="7">
        <f>SUMPRODUCT((P$4:P$41&gt;P33)/COUNTIF(P$4:P$41,P$4:P$41&amp;""))+1</f>
        <v>31</v>
      </c>
      <c r="R33" s="8">
        <f>SUMPRODUCT((P$4:P$59&gt;P33)/COUNTIF(P$4:P$59,P$4:P$59&amp;""))+1</f>
        <v>45</v>
      </c>
    </row>
    <row r="34" spans="1:18" x14ac:dyDescent="0.2">
      <c r="A34" s="33">
        <v>135</v>
      </c>
      <c r="B34" s="32" t="s">
        <v>164</v>
      </c>
      <c r="C34" s="32" t="s">
        <v>158</v>
      </c>
      <c r="D34" s="69"/>
      <c r="E34" s="7"/>
      <c r="F34" s="8"/>
      <c r="G34" s="66"/>
      <c r="H34" s="7"/>
      <c r="I34" s="18"/>
      <c r="J34" s="69"/>
      <c r="K34" s="7"/>
      <c r="L34" s="8"/>
      <c r="M34" s="66"/>
      <c r="N34" s="7"/>
      <c r="O34" s="18"/>
      <c r="P34" s="72"/>
      <c r="Q34" s="7"/>
      <c r="R34" s="8"/>
    </row>
    <row r="35" spans="1:18" x14ac:dyDescent="0.2">
      <c r="A35" s="94">
        <v>136</v>
      </c>
      <c r="B35" s="95" t="s">
        <v>165</v>
      </c>
      <c r="C35" s="95" t="s">
        <v>166</v>
      </c>
      <c r="D35" s="69">
        <v>12.47</v>
      </c>
      <c r="E35" s="7">
        <f>SUMPRODUCT((D$4:D$41&gt;D35)/COUNTIF(D$4:D$41,D$4:D$41&amp;""))+1</f>
        <v>4</v>
      </c>
      <c r="F35" s="8">
        <f>SUMPRODUCT((D$4:D$59&gt;D35)/COUNTIF(D$4:D$59,D$4:D$59&amp;""))+1</f>
        <v>5</v>
      </c>
      <c r="G35" s="66">
        <v>12.65</v>
      </c>
      <c r="H35" s="7">
        <f>SUMPRODUCT((G$4:G$41&gt;G35)/COUNTIF(G$4:G$41,G$4:G$41&amp;""))+1</f>
        <v>7</v>
      </c>
      <c r="I35" s="18">
        <f>SUMPRODUCT((G$4:G$59&gt;G35)/COUNTIF(G$4:G$59,G$4:G$59&amp;""))+1</f>
        <v>11.000000000000002</v>
      </c>
      <c r="J35" s="69">
        <v>12.8</v>
      </c>
      <c r="K35" s="7">
        <f>SUMPRODUCT((J$4:J$41&gt;J35)/COUNTIF(J$4:J$41,J$4:J$41&amp;""))+1</f>
        <v>1</v>
      </c>
      <c r="L35" s="8">
        <f>SUMPRODUCT((J$4:J$59&gt;J35)/COUNTIF(J$4:J$59,J$4:J$59&amp;""))+1</f>
        <v>1</v>
      </c>
      <c r="M35" s="66">
        <v>11.5</v>
      </c>
      <c r="N35" s="7">
        <f>SUMPRODUCT((M$4:M$41&gt;M35)/COUNTIF(M$4:M$41,M$4:M$41&amp;""))+1</f>
        <v>9</v>
      </c>
      <c r="O35" s="18">
        <f>SUMPRODUCT((M$4:M$59&gt;M35)/COUNTIF(M$4:M$59,M$4:M$59&amp;""))+1</f>
        <v>20</v>
      </c>
      <c r="P35" s="72">
        <f t="shared" si="1"/>
        <v>49.42</v>
      </c>
      <c r="Q35" s="7">
        <f>SUMPRODUCT((P$4:P$41&gt;P35)/COUNTIF(P$4:P$41,P$4:P$41&amp;""))+1</f>
        <v>3</v>
      </c>
      <c r="R35" s="8">
        <f>SUMPRODUCT((P$4:P$59&gt;P35)/COUNTIF(P$4:P$59,P$4:P$59&amp;""))+1</f>
        <v>11</v>
      </c>
    </row>
    <row r="36" spans="1:18" x14ac:dyDescent="0.2">
      <c r="A36" s="94">
        <v>137</v>
      </c>
      <c r="B36" s="95" t="s">
        <v>167</v>
      </c>
      <c r="C36" s="95" t="s">
        <v>166</v>
      </c>
      <c r="D36" s="69">
        <v>12.33</v>
      </c>
      <c r="E36" s="7">
        <f>SUMPRODUCT((D$4:D$41&gt;D36)/COUNTIF(D$4:D$41,D$4:D$41&amp;""))+1</f>
        <v>5</v>
      </c>
      <c r="F36" s="8">
        <f>SUMPRODUCT((D$4:D$59&gt;D36)/COUNTIF(D$4:D$59,D$4:D$59&amp;""))+1</f>
        <v>7</v>
      </c>
      <c r="G36" s="66">
        <v>12.6</v>
      </c>
      <c r="H36" s="7">
        <f>SUMPRODUCT((G$4:G$41&gt;G36)/COUNTIF(G$4:G$41,G$4:G$41&amp;""))+1</f>
        <v>8</v>
      </c>
      <c r="I36" s="18">
        <f>SUMPRODUCT((G$4:G$59&gt;G36)/COUNTIF(G$4:G$59,G$4:G$59&amp;""))+1</f>
        <v>12.000000000000002</v>
      </c>
      <c r="J36" s="69">
        <v>11.45</v>
      </c>
      <c r="K36" s="7">
        <f>SUMPRODUCT((J$4:J$41&gt;J36)/COUNTIF(J$4:J$41,J$4:J$41&amp;""))+1</f>
        <v>10</v>
      </c>
      <c r="L36" s="8">
        <f>SUMPRODUCT((J$4:J$59&gt;J36)/COUNTIF(J$4:J$59,J$4:J$59&amp;""))+1</f>
        <v>12.999999999999998</v>
      </c>
      <c r="M36" s="66">
        <v>12.775</v>
      </c>
      <c r="N36" s="7">
        <f>SUMPRODUCT((M$4:M$41&gt;M36)/COUNTIF(M$4:M$41,M$4:M$41&amp;""))+1</f>
        <v>3</v>
      </c>
      <c r="O36" s="18">
        <f>SUMPRODUCT((M$4:M$59&gt;M36)/COUNTIF(M$4:M$59,M$4:M$59&amp;""))+1</f>
        <v>4</v>
      </c>
      <c r="P36" s="72">
        <f t="shared" si="1"/>
        <v>49.154999999999994</v>
      </c>
      <c r="Q36" s="7">
        <f>SUMPRODUCT((P$4:P$41&gt;P36)/COUNTIF(P$4:P$41,P$4:P$41&amp;""))+1</f>
        <v>4</v>
      </c>
      <c r="R36" s="8">
        <f>SUMPRODUCT((P$4:P$59&gt;P36)/COUNTIF(P$4:P$59,P$4:P$59&amp;""))+1</f>
        <v>12</v>
      </c>
    </row>
    <row r="37" spans="1:18" x14ac:dyDescent="0.2">
      <c r="A37" s="94">
        <v>138</v>
      </c>
      <c r="B37" s="95" t="s">
        <v>168</v>
      </c>
      <c r="C37" s="95" t="s">
        <v>166</v>
      </c>
      <c r="D37" s="69">
        <v>12.57</v>
      </c>
      <c r="E37" s="7">
        <f>SUMPRODUCT((D$4:D$41&gt;D37)/COUNTIF(D$4:D$41,D$4:D$41&amp;""))+1</f>
        <v>3</v>
      </c>
      <c r="F37" s="8">
        <f>SUMPRODUCT((D$4:D$59&gt;D37)/COUNTIF(D$4:D$59,D$4:D$59&amp;""))+1</f>
        <v>4</v>
      </c>
      <c r="G37" s="66">
        <v>12.7</v>
      </c>
      <c r="H37" s="7">
        <f>SUMPRODUCT((G$4:G$41&gt;G37)/COUNTIF(G$4:G$41,G$4:G$41&amp;""))+1</f>
        <v>6</v>
      </c>
      <c r="I37" s="18">
        <f>SUMPRODUCT((G$4:G$59&gt;G37)/COUNTIF(G$4:G$59,G$4:G$59&amp;""))+1</f>
        <v>10</v>
      </c>
      <c r="J37" s="69">
        <v>11.95</v>
      </c>
      <c r="K37" s="7">
        <f>SUMPRODUCT((J$4:J$41&gt;J37)/COUNTIF(J$4:J$41,J$4:J$41&amp;""))+1</f>
        <v>8</v>
      </c>
      <c r="L37" s="8">
        <f>SUMPRODUCT((J$4:J$59&gt;J37)/COUNTIF(J$4:J$59,J$4:J$59&amp;""))+1</f>
        <v>9.9999999999999982</v>
      </c>
      <c r="M37" s="66">
        <v>11.824999999999999</v>
      </c>
      <c r="N37" s="7">
        <f>SUMPRODUCT((M$4:M$41&gt;M37)/COUNTIF(M$4:M$41,M$4:M$41&amp;""))+1</f>
        <v>5</v>
      </c>
      <c r="O37" s="18">
        <f>SUMPRODUCT((M$4:M$59&gt;M37)/COUNTIF(M$4:M$59,M$4:M$59&amp;""))+1</f>
        <v>15</v>
      </c>
      <c r="P37" s="72">
        <f t="shared" si="1"/>
        <v>49.045000000000002</v>
      </c>
      <c r="Q37" s="7">
        <f>SUMPRODUCT((P$4:P$41&gt;P37)/COUNTIF(P$4:P$41,P$4:P$41&amp;""))+1</f>
        <v>6</v>
      </c>
      <c r="R37" s="8">
        <f>SUMPRODUCT((P$4:P$59&gt;P37)/COUNTIF(P$4:P$59,P$4:P$59&amp;""))+1</f>
        <v>14</v>
      </c>
    </row>
    <row r="38" spans="1:18" x14ac:dyDescent="0.2">
      <c r="A38" s="94">
        <v>139</v>
      </c>
      <c r="B38" s="95" t="s">
        <v>169</v>
      </c>
      <c r="C38" s="95" t="s">
        <v>166</v>
      </c>
      <c r="D38" s="69">
        <v>12.6</v>
      </c>
      <c r="E38" s="7">
        <f>SUMPRODUCT((D$4:D$41&gt;D38)/COUNTIF(D$4:D$41,D$4:D$41&amp;""))+1</f>
        <v>2</v>
      </c>
      <c r="F38" s="8">
        <f>SUMPRODUCT((D$4:D$59&gt;D38)/COUNTIF(D$4:D$59,D$4:D$59&amp;""))+1</f>
        <v>3</v>
      </c>
      <c r="G38" s="66">
        <v>13.15</v>
      </c>
      <c r="H38" s="7">
        <f>SUMPRODUCT((G$4:G$41&gt;G38)/COUNTIF(G$4:G$41,G$4:G$41&amp;""))+1</f>
        <v>1</v>
      </c>
      <c r="I38" s="18">
        <f>SUMPRODUCT((G$4:G$59&gt;G38)/COUNTIF(G$4:G$59,G$4:G$59&amp;""))+1</f>
        <v>4</v>
      </c>
      <c r="J38" s="69">
        <v>12.6</v>
      </c>
      <c r="K38" s="7">
        <f>SUMPRODUCT((J$4:J$41&gt;J38)/COUNTIF(J$4:J$41,J$4:J$41&amp;""))+1</f>
        <v>3</v>
      </c>
      <c r="L38" s="8">
        <f>SUMPRODUCT((J$4:J$59&gt;J38)/COUNTIF(J$4:J$59,J$4:J$59&amp;""))+1</f>
        <v>3</v>
      </c>
      <c r="M38" s="66">
        <v>13.05</v>
      </c>
      <c r="N38" s="7">
        <f>SUMPRODUCT((M$4:M$41&gt;M38)/COUNTIF(M$4:M$41,M$4:M$41&amp;""))+1</f>
        <v>2</v>
      </c>
      <c r="O38" s="18">
        <f>SUMPRODUCT((M$4:M$59&gt;M38)/COUNTIF(M$4:M$59,M$4:M$59&amp;""))+1</f>
        <v>2</v>
      </c>
      <c r="P38" s="72">
        <f t="shared" si="1"/>
        <v>51.400000000000006</v>
      </c>
      <c r="Q38" s="7">
        <f>SUMPRODUCT((P$4:P$41&gt;P38)/COUNTIF(P$4:P$41,P$4:P$41&amp;""))+1</f>
        <v>2</v>
      </c>
      <c r="R38" s="8">
        <f>SUMPRODUCT((P$4:P$59&gt;P38)/COUNTIF(P$4:P$59,P$4:P$59&amp;""))+1</f>
        <v>2</v>
      </c>
    </row>
    <row r="39" spans="1:18" x14ac:dyDescent="0.2">
      <c r="A39" s="11">
        <v>146</v>
      </c>
      <c r="B39" s="7" t="s">
        <v>170</v>
      </c>
      <c r="C39" s="7" t="s">
        <v>171</v>
      </c>
      <c r="D39" s="69">
        <v>11.47</v>
      </c>
      <c r="E39" s="7">
        <f>SUMPRODUCT((D$4:D$41&gt;D39)/COUNTIF(D$4:D$41,D$4:D$41&amp;""))+1</f>
        <v>19.999999999999996</v>
      </c>
      <c r="F39" s="8">
        <f>SUMPRODUCT((D$4:D$59&gt;D39)/COUNTIF(D$4:D$59,D$4:D$59&amp;""))+1</f>
        <v>25</v>
      </c>
      <c r="G39" s="66">
        <v>12.45</v>
      </c>
      <c r="H39" s="7">
        <f>SUMPRODUCT((G$4:G$41&gt;G39)/COUNTIF(G$4:G$41,G$4:G$41&amp;""))+1</f>
        <v>10</v>
      </c>
      <c r="I39" s="18">
        <f>SUMPRODUCT((G$4:G$59&gt;G39)/COUNTIF(G$4:G$59,G$4:G$59&amp;""))+1</f>
        <v>15.000000000000004</v>
      </c>
      <c r="J39" s="69">
        <v>11.25</v>
      </c>
      <c r="K39" s="7">
        <f>SUMPRODUCT((J$4:J$41&gt;J39)/COUNTIF(J$4:J$41,J$4:J$41&amp;""))+1</f>
        <v>14</v>
      </c>
      <c r="L39" s="8">
        <f>SUMPRODUCT((J$4:J$59&gt;J39)/COUNTIF(J$4:J$59,J$4:J$59&amp;""))+1</f>
        <v>17</v>
      </c>
      <c r="M39" s="66">
        <v>10.85</v>
      </c>
      <c r="N39" s="7">
        <f>SUMPRODUCT((M$4:M$41&gt;M39)/COUNTIF(M$4:M$41,M$4:M$41&amp;""))+1</f>
        <v>20</v>
      </c>
      <c r="O39" s="18">
        <f>SUMPRODUCT((M$4:M$59&gt;M39)/COUNTIF(M$4:M$59,M$4:M$59&amp;""))+1</f>
        <v>32</v>
      </c>
      <c r="P39" s="72">
        <f t="shared" si="1"/>
        <v>46.02</v>
      </c>
      <c r="Q39" s="7">
        <f>SUMPRODUCT((P$4:P$41&gt;P39)/COUNTIF(P$4:P$41,P$4:P$41&amp;""))+1</f>
        <v>20</v>
      </c>
      <c r="R39" s="8">
        <f>SUMPRODUCT((P$4:P$59&gt;P39)/COUNTIF(P$4:P$59,P$4:P$59&amp;""))+1</f>
        <v>31</v>
      </c>
    </row>
    <row r="40" spans="1:18" x14ac:dyDescent="0.2">
      <c r="A40" s="11">
        <v>147</v>
      </c>
      <c r="B40" s="7" t="s">
        <v>172</v>
      </c>
      <c r="C40" s="7" t="s">
        <v>171</v>
      </c>
      <c r="D40" s="69">
        <v>12.1</v>
      </c>
      <c r="E40" s="7">
        <f>SUMPRODUCT((D$4:D$41&gt;D40)/COUNTIF(D$4:D$41,D$4:D$41&amp;""))+1</f>
        <v>8</v>
      </c>
      <c r="F40" s="8">
        <f>SUMPRODUCT((D$4:D$59&gt;D40)/COUNTIF(D$4:D$59,D$4:D$59&amp;""))+1</f>
        <v>12</v>
      </c>
      <c r="G40" s="66">
        <v>11.95</v>
      </c>
      <c r="H40" s="7">
        <f>SUMPRODUCT((G$4:G$41&gt;G40)/COUNTIF(G$4:G$41,G$4:G$41&amp;""))+1</f>
        <v>16</v>
      </c>
      <c r="I40" s="18">
        <f>SUMPRODUCT((G$4:G$59&gt;G40)/COUNTIF(G$4:G$59,G$4:G$59&amp;""))+1</f>
        <v>21.999999999999993</v>
      </c>
      <c r="J40" s="69">
        <v>11.3</v>
      </c>
      <c r="K40" s="7">
        <f>SUMPRODUCT((J$4:J$41&gt;J40)/COUNTIF(J$4:J$41,J$4:J$41&amp;""))+1</f>
        <v>13</v>
      </c>
      <c r="L40" s="8">
        <f>SUMPRODUCT((J$4:J$59&gt;J40)/COUNTIF(J$4:J$59,J$4:J$59&amp;""))+1</f>
        <v>15.999999999999998</v>
      </c>
      <c r="M40" s="66">
        <v>10.074999999999999</v>
      </c>
      <c r="N40" s="7">
        <f>SUMPRODUCT((M$4:M$41&gt;M40)/COUNTIF(M$4:M$41,M$4:M$41&amp;""))+1</f>
        <v>23</v>
      </c>
      <c r="O40" s="18">
        <f>SUMPRODUCT((M$4:M$59&gt;M40)/COUNTIF(M$4:M$59,M$4:M$59&amp;""))+1</f>
        <v>36</v>
      </c>
      <c r="P40" s="72">
        <f t="shared" si="0"/>
        <v>45.424999999999997</v>
      </c>
      <c r="Q40" s="7">
        <f>SUMPRODUCT((P$4:P$41&gt;P40)/COUNTIF(P$4:P$41,P$4:P$41&amp;""))+1</f>
        <v>24</v>
      </c>
      <c r="R40" s="8">
        <f>SUMPRODUCT((P$4:P$59&gt;P40)/COUNTIF(P$4:P$59,P$4:P$59&amp;""))+1</f>
        <v>36</v>
      </c>
    </row>
    <row r="41" spans="1:18" x14ac:dyDescent="0.2">
      <c r="A41" s="11">
        <v>148</v>
      </c>
      <c r="B41" s="7" t="s">
        <v>173</v>
      </c>
      <c r="C41" s="7" t="s">
        <v>171</v>
      </c>
      <c r="D41" s="69">
        <v>11.93</v>
      </c>
      <c r="E41" s="7">
        <f>SUMPRODUCT((D$4:D$41&gt;D41)/COUNTIF(D$4:D$41,D$4:D$41&amp;""))+1</f>
        <v>12.000000000000002</v>
      </c>
      <c r="F41" s="8">
        <f>SUMPRODUCT((D$4:D$59&gt;D41)/COUNTIF(D$4:D$59,D$4:D$59&amp;""))+1</f>
        <v>16</v>
      </c>
      <c r="G41" s="66">
        <v>12.05</v>
      </c>
      <c r="H41" s="7">
        <f>SUMPRODUCT((G$4:G$41&gt;G41)/COUNTIF(G$4:G$41,G$4:G$41&amp;""))+1</f>
        <v>14</v>
      </c>
      <c r="I41" s="18">
        <f>SUMPRODUCT((G$4:G$59&gt;G41)/COUNTIF(G$4:G$59,G$4:G$59&amp;""))+1</f>
        <v>19.999999999999996</v>
      </c>
      <c r="J41" s="69">
        <v>10.199999999999999</v>
      </c>
      <c r="K41" s="7">
        <f>SUMPRODUCT((J$4:J$41&gt;J41)/COUNTIF(J$4:J$41,J$4:J$41&amp;""))+1</f>
        <v>26</v>
      </c>
      <c r="L41" s="8">
        <f>SUMPRODUCT((J$4:J$59&gt;J41)/COUNTIF(J$4:J$59,J$4:J$59&amp;""))+1</f>
        <v>29.999999999999996</v>
      </c>
      <c r="M41" s="66">
        <v>11.3</v>
      </c>
      <c r="N41" s="7">
        <f>SUMPRODUCT((M$4:M$41&gt;M41)/COUNTIF(M$4:M$41,M$4:M$41&amp;""))+1</f>
        <v>13</v>
      </c>
      <c r="O41" s="18">
        <f>SUMPRODUCT((M$4:M$59&gt;M41)/COUNTIF(M$4:M$59,M$4:M$59&amp;""))+1</f>
        <v>25</v>
      </c>
      <c r="P41" s="72">
        <f t="shared" si="0"/>
        <v>45.480000000000004</v>
      </c>
      <c r="Q41" s="7">
        <f>SUMPRODUCT((P$4:P$41&gt;P41)/COUNTIF(P$4:P$41,P$4:P$41&amp;""))+1</f>
        <v>23</v>
      </c>
      <c r="R41" s="8">
        <f>SUMPRODUCT((P$4:P$59&gt;P41)/COUNTIF(P$4:P$59,P$4:P$59&amp;""))+1</f>
        <v>35</v>
      </c>
    </row>
    <row r="42" spans="1:18" ht="17" thickBot="1" x14ac:dyDescent="0.25">
      <c r="A42" s="86"/>
      <c r="B42" s="87"/>
      <c r="C42" s="88"/>
      <c r="D42" s="89"/>
      <c r="E42" s="90"/>
      <c r="F42" s="90"/>
      <c r="G42" s="91"/>
      <c r="H42" s="90"/>
      <c r="I42" s="90"/>
      <c r="J42" s="91"/>
      <c r="K42" s="90"/>
      <c r="L42" s="90"/>
      <c r="M42" s="91"/>
      <c r="N42" s="90"/>
      <c r="O42" s="90"/>
      <c r="P42" s="92"/>
      <c r="Q42" s="90"/>
      <c r="R42" s="93"/>
    </row>
    <row r="43" spans="1:18" ht="15" customHeight="1" x14ac:dyDescent="0.2">
      <c r="A43" s="6" t="s">
        <v>14</v>
      </c>
      <c r="B43" s="73" t="s">
        <v>174</v>
      </c>
      <c r="C43" s="74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/>
    </row>
    <row r="44" spans="1:18" x14ac:dyDescent="0.2">
      <c r="A44" s="11">
        <v>107</v>
      </c>
      <c r="B44" s="7" t="s">
        <v>175</v>
      </c>
      <c r="C44" s="7" t="s">
        <v>176</v>
      </c>
      <c r="D44" s="69">
        <v>12.3</v>
      </c>
      <c r="E44" s="7">
        <f t="shared" ref="E44:E58" si="2">SUMPRODUCT((D$44:D$59&gt;D44)/COUNTIF(D$44:D$59,D$44:D$59&amp;""))+1</f>
        <v>5</v>
      </c>
      <c r="F44" s="8">
        <f>SUMPRODUCT((D$4:D$59&gt;D44)/COUNTIF(D$4:D$59,D$4:D$59&amp;""))+1</f>
        <v>8</v>
      </c>
      <c r="G44" s="66">
        <v>13.2</v>
      </c>
      <c r="H44" s="7">
        <f t="shared" ref="H44:H58" si="3">SUMPRODUCT((G$44:G$59&gt;G44)/COUNTIF(G$44:G$59,G$44:G$59&amp;""))+1</f>
        <v>3</v>
      </c>
      <c r="I44" s="18">
        <f>SUMPRODUCT((G$4:G$59&gt;G44)/COUNTIF(G$4:G$59,G$4:G$59&amp;""))+1</f>
        <v>3</v>
      </c>
      <c r="J44" s="69">
        <v>12.55</v>
      </c>
      <c r="K44" s="7">
        <f t="shared" ref="K44:K58" si="4">SUMPRODUCT((J$44:J$59&gt;J44)/COUNTIF(J$44:J$59,J$44:J$59&amp;""))+1</f>
        <v>2</v>
      </c>
      <c r="L44" s="8">
        <f>SUMPRODUCT((J$4:J$59&gt;J44)/COUNTIF(J$4:J$59,J$4:J$59&amp;""))+1</f>
        <v>4</v>
      </c>
      <c r="M44" s="66">
        <v>12.324999999999999</v>
      </c>
      <c r="N44" s="7">
        <f t="shared" ref="N44:N58" si="5">SUMPRODUCT((M$44:M$59&gt;M44)/COUNTIF(M$44:M$59,M$44:M$59&amp;""))+1</f>
        <v>6</v>
      </c>
      <c r="O44" s="18">
        <f>SUMPRODUCT((M$4:M$59&gt;M44)/COUNTIF(M$4:M$59,M$4:M$59&amp;""))+1</f>
        <v>9</v>
      </c>
      <c r="P44" s="72">
        <f>SUM(D44+G44+J44+M44)</f>
        <v>50.375</v>
      </c>
      <c r="Q44" s="7">
        <f t="shared" ref="Q44:Q58" si="6">SUMPRODUCT((P$44:P$59&gt;P44)/COUNTIF(P$44:P$59,P$44:P$59&amp;""))+1</f>
        <v>4</v>
      </c>
      <c r="R44" s="8">
        <f>SUMPRODUCT((P$4:P$59&gt;P44)/COUNTIF(P$4:P$59,P$4:P$59&amp;""))+1</f>
        <v>6</v>
      </c>
    </row>
    <row r="45" spans="1:18" x14ac:dyDescent="0.2">
      <c r="A45" s="11">
        <v>108</v>
      </c>
      <c r="B45" s="7" t="s">
        <v>177</v>
      </c>
      <c r="C45" s="7" t="s">
        <v>176</v>
      </c>
      <c r="D45" s="69">
        <v>12.4</v>
      </c>
      <c r="E45" s="7">
        <f t="shared" si="2"/>
        <v>4</v>
      </c>
      <c r="F45" s="8">
        <f>SUMPRODUCT((D$4:D$59&gt;D45)/COUNTIF(D$4:D$59,D$4:D$59&amp;""))+1</f>
        <v>6</v>
      </c>
      <c r="G45" s="66">
        <v>13.3</v>
      </c>
      <c r="H45" s="7">
        <f t="shared" si="3"/>
        <v>2</v>
      </c>
      <c r="I45" s="18">
        <f>SUMPRODUCT((G$4:G$59&gt;G45)/COUNTIF(G$4:G$59,G$4:G$59&amp;""))+1</f>
        <v>2</v>
      </c>
      <c r="J45" s="69">
        <v>12.6</v>
      </c>
      <c r="K45" s="7">
        <f t="shared" si="4"/>
        <v>1</v>
      </c>
      <c r="L45" s="8">
        <f>SUMPRODUCT((J$4:J$59&gt;J45)/COUNTIF(J$4:J$59,J$4:J$59&amp;""))+1</f>
        <v>3</v>
      </c>
      <c r="M45" s="66">
        <v>12.675000000000001</v>
      </c>
      <c r="N45" s="7">
        <f t="shared" si="5"/>
        <v>2</v>
      </c>
      <c r="O45" s="18">
        <f>SUMPRODUCT((M$4:M$59&gt;M45)/COUNTIF(M$4:M$59,M$4:M$59&amp;""))+1</f>
        <v>5</v>
      </c>
      <c r="P45" s="72">
        <f t="shared" ref="P45:P59" si="7">SUM(D45+G45+J45+M45)</f>
        <v>50.975000000000009</v>
      </c>
      <c r="Q45" s="7">
        <f t="shared" si="6"/>
        <v>2</v>
      </c>
      <c r="R45" s="8">
        <f>SUMPRODUCT((P$4:P$59&gt;P45)/COUNTIF(P$4:P$59,P$4:P$59&amp;""))+1</f>
        <v>4</v>
      </c>
    </row>
    <row r="46" spans="1:18" x14ac:dyDescent="0.2">
      <c r="A46" s="11">
        <v>109</v>
      </c>
      <c r="B46" s="7" t="s">
        <v>178</v>
      </c>
      <c r="C46" s="7" t="s">
        <v>176</v>
      </c>
      <c r="D46" s="69">
        <v>12.47</v>
      </c>
      <c r="E46" s="7">
        <f t="shared" si="2"/>
        <v>3</v>
      </c>
      <c r="F46" s="8">
        <f>SUMPRODUCT((D$4:D$59&gt;D46)/COUNTIF(D$4:D$59,D$4:D$59&amp;""))+1</f>
        <v>5</v>
      </c>
      <c r="G46" s="66">
        <v>13.35</v>
      </c>
      <c r="H46" s="7">
        <f t="shared" si="3"/>
        <v>1</v>
      </c>
      <c r="I46" s="18">
        <f>SUMPRODUCT((G$4:G$59&gt;G46)/COUNTIF(G$4:G$59,G$4:G$59&amp;""))+1</f>
        <v>1</v>
      </c>
      <c r="J46" s="69">
        <v>12.3</v>
      </c>
      <c r="K46" s="7">
        <f t="shared" si="4"/>
        <v>4</v>
      </c>
      <c r="L46" s="8">
        <f>SUMPRODUCT((J$4:J$59&gt;J46)/COUNTIF(J$4:J$59,J$4:J$59&amp;""))+1</f>
        <v>6.9999999999999991</v>
      </c>
      <c r="M46" s="66">
        <v>12.4</v>
      </c>
      <c r="N46" s="7">
        <f t="shared" si="5"/>
        <v>4</v>
      </c>
      <c r="O46" s="18">
        <f>SUMPRODUCT((M$4:M$59&gt;M46)/COUNTIF(M$4:M$59,M$4:M$59&amp;""))+1</f>
        <v>7</v>
      </c>
      <c r="P46" s="72">
        <f t="shared" si="7"/>
        <v>50.52</v>
      </c>
      <c r="Q46" s="7">
        <f t="shared" si="6"/>
        <v>3</v>
      </c>
      <c r="R46" s="8">
        <f>SUMPRODUCT((P$4:P$59&gt;P46)/COUNTIF(P$4:P$59,P$4:P$59&amp;""))+1</f>
        <v>5</v>
      </c>
    </row>
    <row r="47" spans="1:18" x14ac:dyDescent="0.2">
      <c r="A47" s="11">
        <v>110</v>
      </c>
      <c r="B47" s="7" t="s">
        <v>179</v>
      </c>
      <c r="C47" s="7" t="s">
        <v>176</v>
      </c>
      <c r="D47" s="69">
        <v>12.6</v>
      </c>
      <c r="E47" s="7">
        <f t="shared" si="2"/>
        <v>2</v>
      </c>
      <c r="F47" s="8">
        <f>SUMPRODUCT((D$4:D$59&gt;D47)/COUNTIF(D$4:D$59,D$4:D$59&amp;""))+1</f>
        <v>3</v>
      </c>
      <c r="G47" s="66">
        <v>13.1</v>
      </c>
      <c r="H47" s="7">
        <f t="shared" si="3"/>
        <v>4</v>
      </c>
      <c r="I47" s="18">
        <f>SUMPRODUCT((G$4:G$59&gt;G47)/COUNTIF(G$4:G$59,G$4:G$59&amp;""))+1</f>
        <v>5</v>
      </c>
      <c r="J47" s="69">
        <v>12.4</v>
      </c>
      <c r="K47" s="7">
        <f t="shared" si="4"/>
        <v>3</v>
      </c>
      <c r="L47" s="8">
        <f>SUMPRODUCT((J$4:J$59&gt;J47)/COUNTIF(J$4:J$59,J$4:J$59&amp;""))+1</f>
        <v>6</v>
      </c>
      <c r="M47" s="66">
        <v>12.9</v>
      </c>
      <c r="N47" s="7">
        <f t="shared" si="5"/>
        <v>1</v>
      </c>
      <c r="O47" s="18">
        <f>SUMPRODUCT((M$4:M$59&gt;M47)/COUNTIF(M$4:M$59,M$4:M$59&amp;""))+1</f>
        <v>3</v>
      </c>
      <c r="P47" s="72">
        <f t="shared" si="7"/>
        <v>51</v>
      </c>
      <c r="Q47" s="7">
        <f t="shared" si="6"/>
        <v>1</v>
      </c>
      <c r="R47" s="8">
        <f>SUMPRODUCT((P$4:P$59&gt;P47)/COUNTIF(P$4:P$59,P$4:P$59&amp;""))+1</f>
        <v>3</v>
      </c>
    </row>
    <row r="48" spans="1:18" x14ac:dyDescent="0.2">
      <c r="A48" s="11">
        <v>121</v>
      </c>
      <c r="B48" s="56" t="s">
        <v>181</v>
      </c>
      <c r="C48" s="56" t="s">
        <v>56</v>
      </c>
      <c r="D48" s="69"/>
      <c r="E48" s="7"/>
      <c r="F48" s="8"/>
      <c r="G48" s="66"/>
      <c r="H48" s="7"/>
      <c r="I48" s="18"/>
      <c r="J48" s="69"/>
      <c r="K48" s="7"/>
      <c r="L48" s="8"/>
      <c r="M48" s="66"/>
      <c r="N48" s="7"/>
      <c r="O48" s="18"/>
      <c r="P48" s="72"/>
      <c r="Q48" s="7"/>
      <c r="R48" s="8"/>
    </row>
    <row r="49" spans="1:18" x14ac:dyDescent="0.2">
      <c r="A49" s="11">
        <v>122</v>
      </c>
      <c r="B49" s="7" t="s">
        <v>182</v>
      </c>
      <c r="C49" s="7" t="s">
        <v>56</v>
      </c>
      <c r="D49" s="69">
        <v>12.77</v>
      </c>
      <c r="E49" s="7">
        <f t="shared" si="2"/>
        <v>1</v>
      </c>
      <c r="F49" s="8">
        <f>SUMPRODUCT((D$4:D$59&gt;D49)/COUNTIF(D$4:D$59,D$4:D$59&amp;""))+1</f>
        <v>2</v>
      </c>
      <c r="G49" s="66">
        <v>12.55</v>
      </c>
      <c r="H49" s="7">
        <f t="shared" si="3"/>
        <v>8</v>
      </c>
      <c r="I49" s="18">
        <f>SUMPRODUCT((G$4:G$59&gt;G49)/COUNTIF(G$4:G$59,G$4:G$59&amp;""))+1</f>
        <v>13.000000000000002</v>
      </c>
      <c r="J49" s="69">
        <v>12.55</v>
      </c>
      <c r="K49" s="7">
        <f t="shared" si="4"/>
        <v>2</v>
      </c>
      <c r="L49" s="8">
        <f>SUMPRODUCT((J$4:J$59&gt;J49)/COUNTIF(J$4:J$59,J$4:J$59&amp;""))+1</f>
        <v>4</v>
      </c>
      <c r="M49" s="66">
        <v>11.7</v>
      </c>
      <c r="N49" s="7">
        <f t="shared" si="5"/>
        <v>11</v>
      </c>
      <c r="O49" s="18">
        <f>SUMPRODUCT((M$4:M$59&gt;M49)/COUNTIF(M$4:M$59,M$4:M$59&amp;""))+1</f>
        <v>16</v>
      </c>
      <c r="P49" s="72">
        <f t="shared" si="7"/>
        <v>49.570000000000007</v>
      </c>
      <c r="Q49" s="7">
        <f t="shared" si="6"/>
        <v>8</v>
      </c>
      <c r="R49" s="8">
        <f>SUMPRODUCT((P$4:P$59&gt;P49)/COUNTIF(P$4:P$59,P$4:P$59&amp;""))+1</f>
        <v>10</v>
      </c>
    </row>
    <row r="50" spans="1:18" x14ac:dyDescent="0.2">
      <c r="A50" s="11">
        <v>128</v>
      </c>
      <c r="B50" s="7" t="s">
        <v>183</v>
      </c>
      <c r="C50" s="7" t="s">
        <v>17</v>
      </c>
      <c r="D50" s="69">
        <v>11.5</v>
      </c>
      <c r="E50" s="7">
        <f t="shared" si="2"/>
        <v>12</v>
      </c>
      <c r="F50" s="8">
        <f>SUMPRODUCT((D$4:D$59&gt;D50)/COUNTIF(D$4:D$59,D$4:D$59&amp;""))+1</f>
        <v>24</v>
      </c>
      <c r="G50" s="66">
        <v>12.35</v>
      </c>
      <c r="H50" s="7">
        <f t="shared" si="3"/>
        <v>11</v>
      </c>
      <c r="I50" s="18">
        <f>SUMPRODUCT((G$4:G$59&gt;G50)/COUNTIF(G$4:G$59,G$4:G$59&amp;""))+1</f>
        <v>17</v>
      </c>
      <c r="J50" s="69">
        <v>11.3</v>
      </c>
      <c r="K50" s="7">
        <f t="shared" si="4"/>
        <v>8</v>
      </c>
      <c r="L50" s="8">
        <f>SUMPRODUCT((J$4:J$59&gt;J50)/COUNTIF(J$4:J$59,J$4:J$59&amp;""))+1</f>
        <v>15.999999999999998</v>
      </c>
      <c r="M50" s="66">
        <v>10.6</v>
      </c>
      <c r="N50" s="7">
        <f t="shared" si="5"/>
        <v>13</v>
      </c>
      <c r="O50" s="18">
        <f>SUMPRODUCT((M$4:M$59&gt;M50)/COUNTIF(M$4:M$59,M$4:M$59&amp;""))+1</f>
        <v>34</v>
      </c>
      <c r="P50" s="72">
        <f t="shared" si="7"/>
        <v>45.750000000000007</v>
      </c>
      <c r="Q50" s="7">
        <f t="shared" si="6"/>
        <v>13</v>
      </c>
      <c r="R50" s="8">
        <f>SUMPRODUCT((P$4:P$59&gt;P50)/COUNTIF(P$4:P$59,P$4:P$59&amp;""))+1</f>
        <v>33</v>
      </c>
    </row>
    <row r="51" spans="1:18" x14ac:dyDescent="0.2">
      <c r="A51" s="11">
        <v>140</v>
      </c>
      <c r="B51" s="7" t="s">
        <v>184</v>
      </c>
      <c r="C51" s="7" t="s">
        <v>171</v>
      </c>
      <c r="D51" s="69">
        <v>11.87</v>
      </c>
      <c r="E51" s="7">
        <f t="shared" si="2"/>
        <v>10</v>
      </c>
      <c r="F51" s="8">
        <f>SUMPRODUCT((D$4:D$59&gt;D51)/COUNTIF(D$4:D$59,D$4:D$59&amp;""))+1</f>
        <v>18</v>
      </c>
      <c r="G51" s="66">
        <v>12.85</v>
      </c>
      <c r="H51" s="7">
        <f t="shared" si="3"/>
        <v>6</v>
      </c>
      <c r="I51" s="18">
        <f>SUMPRODUCT((G$4:G$59&gt;G51)/COUNTIF(G$4:G$59,G$4:G$59&amp;""))+1</f>
        <v>8</v>
      </c>
      <c r="J51" s="69">
        <v>12.05</v>
      </c>
      <c r="K51" s="7">
        <f t="shared" si="4"/>
        <v>5</v>
      </c>
      <c r="L51" s="8">
        <f>SUMPRODUCT((J$4:J$59&gt;J51)/COUNTIF(J$4:J$59,J$4:J$59&amp;""))+1</f>
        <v>9</v>
      </c>
      <c r="M51" s="66">
        <v>12.275</v>
      </c>
      <c r="N51" s="7">
        <f t="shared" si="5"/>
        <v>8</v>
      </c>
      <c r="O51" s="18">
        <f>SUMPRODUCT((M$4:M$59&gt;M51)/COUNTIF(M$4:M$59,M$4:M$59&amp;""))+1</f>
        <v>11</v>
      </c>
      <c r="P51" s="72">
        <f t="shared" si="7"/>
        <v>49.044999999999995</v>
      </c>
      <c r="Q51" s="7">
        <f t="shared" si="6"/>
        <v>9</v>
      </c>
      <c r="R51" s="8">
        <f>SUMPRODUCT((P$4:P$59&gt;P51)/COUNTIF(P$4:P$59,P$4:P$59&amp;""))+1</f>
        <v>14</v>
      </c>
    </row>
    <row r="52" spans="1:18" x14ac:dyDescent="0.2">
      <c r="A52" s="11">
        <v>141</v>
      </c>
      <c r="B52" s="7" t="s">
        <v>185</v>
      </c>
      <c r="C52" s="7" t="s">
        <v>171</v>
      </c>
      <c r="D52" s="69">
        <v>12.13</v>
      </c>
      <c r="E52" s="7">
        <f t="shared" si="2"/>
        <v>8</v>
      </c>
      <c r="F52" s="8">
        <f>SUMPRODUCT((D$4:D$59&gt;D52)/COUNTIF(D$4:D$59,D$4:D$59&amp;""))+1</f>
        <v>11</v>
      </c>
      <c r="G52" s="66">
        <v>12.7</v>
      </c>
      <c r="H52" s="7">
        <f t="shared" si="3"/>
        <v>7</v>
      </c>
      <c r="I52" s="18">
        <f>SUMPRODUCT((G$4:G$59&gt;G52)/COUNTIF(G$4:G$59,G$4:G$59&amp;""))+1</f>
        <v>10</v>
      </c>
      <c r="J52" s="69">
        <v>12.3</v>
      </c>
      <c r="K52" s="7">
        <f t="shared" si="4"/>
        <v>4</v>
      </c>
      <c r="L52" s="8">
        <f>SUMPRODUCT((J$4:J$59&gt;J52)/COUNTIF(J$4:J$59,J$4:J$59&amp;""))+1</f>
        <v>6.9999999999999991</v>
      </c>
      <c r="M52" s="66">
        <v>12.5</v>
      </c>
      <c r="N52" s="7">
        <f t="shared" si="5"/>
        <v>3</v>
      </c>
      <c r="O52" s="18">
        <f>SUMPRODUCT((M$4:M$59&gt;M52)/COUNTIF(M$4:M$59,M$4:M$59&amp;""))+1</f>
        <v>6</v>
      </c>
      <c r="P52" s="72">
        <f t="shared" si="7"/>
        <v>49.629999999999995</v>
      </c>
      <c r="Q52" s="7">
        <f t="shared" si="6"/>
        <v>7</v>
      </c>
      <c r="R52" s="8">
        <f>SUMPRODUCT((P$4:P$59&gt;P52)/COUNTIF(P$4:P$59,P$4:P$59&amp;""))+1</f>
        <v>9</v>
      </c>
    </row>
    <row r="53" spans="1:18" x14ac:dyDescent="0.2">
      <c r="A53" s="11">
        <v>142</v>
      </c>
      <c r="B53" s="7" t="s">
        <v>186</v>
      </c>
      <c r="C53" s="7" t="s">
        <v>171</v>
      </c>
      <c r="D53" s="69">
        <v>11.27</v>
      </c>
      <c r="E53" s="7">
        <f t="shared" si="2"/>
        <v>14</v>
      </c>
      <c r="F53" s="8">
        <f>SUMPRODUCT((D$4:D$59&gt;D53)/COUNTIF(D$4:D$59,D$4:D$59&amp;""))+1</f>
        <v>27.999999999999996</v>
      </c>
      <c r="G53" s="66">
        <v>12.5</v>
      </c>
      <c r="H53" s="7">
        <f t="shared" si="3"/>
        <v>9</v>
      </c>
      <c r="I53" s="18">
        <f>SUMPRODUCT((G$4:G$59&gt;G53)/COUNTIF(G$4:G$59,G$4:G$59&amp;""))+1</f>
        <v>14.000000000000002</v>
      </c>
      <c r="J53" s="69">
        <v>11.5</v>
      </c>
      <c r="K53" s="7">
        <f t="shared" si="4"/>
        <v>7</v>
      </c>
      <c r="L53" s="8">
        <f>SUMPRODUCT((J$4:J$59&gt;J53)/COUNTIF(J$4:J$59,J$4:J$59&amp;""))+1</f>
        <v>11.999999999999998</v>
      </c>
      <c r="M53" s="66">
        <v>12.074999999999999</v>
      </c>
      <c r="N53" s="7">
        <f t="shared" si="5"/>
        <v>10</v>
      </c>
      <c r="O53" s="18">
        <f>SUMPRODUCT((M$4:M$59&gt;M53)/COUNTIF(M$4:M$59,M$4:M$59&amp;""))+1</f>
        <v>14</v>
      </c>
      <c r="P53" s="72">
        <f t="shared" si="7"/>
        <v>47.344999999999999</v>
      </c>
      <c r="Q53" s="7">
        <f t="shared" si="6"/>
        <v>10</v>
      </c>
      <c r="R53" s="8">
        <f>SUMPRODUCT((P$4:P$59&gt;P53)/COUNTIF(P$4:P$59,P$4:P$59&amp;""))+1</f>
        <v>20</v>
      </c>
    </row>
    <row r="54" spans="1:18" x14ac:dyDescent="0.2">
      <c r="A54" s="11">
        <v>143</v>
      </c>
      <c r="B54" s="7" t="s">
        <v>187</v>
      </c>
      <c r="C54" s="7" t="s">
        <v>171</v>
      </c>
      <c r="D54" s="69">
        <v>12.17</v>
      </c>
      <c r="E54" s="7">
        <f t="shared" si="2"/>
        <v>7</v>
      </c>
      <c r="F54" s="8">
        <f>SUMPRODUCT((D$4:D$59&gt;D54)/COUNTIF(D$4:D$59,D$4:D$59&amp;""))+1</f>
        <v>10</v>
      </c>
      <c r="G54" s="66">
        <v>12.85</v>
      </c>
      <c r="H54" s="7">
        <f t="shared" si="3"/>
        <v>6</v>
      </c>
      <c r="I54" s="18">
        <f>SUMPRODUCT((G$4:G$59&gt;G54)/COUNTIF(G$4:G$59,G$4:G$59&amp;""))+1</f>
        <v>8</v>
      </c>
      <c r="J54" s="69">
        <v>12.3</v>
      </c>
      <c r="K54" s="7">
        <f t="shared" si="4"/>
        <v>4</v>
      </c>
      <c r="L54" s="8">
        <f>SUMPRODUCT((J$4:J$59&gt;J54)/COUNTIF(J$4:J$59,J$4:J$59&amp;""))+1</f>
        <v>6.9999999999999991</v>
      </c>
      <c r="M54" s="66">
        <v>12.35</v>
      </c>
      <c r="N54" s="7">
        <f t="shared" si="5"/>
        <v>5</v>
      </c>
      <c r="O54" s="18">
        <f>SUMPRODUCT((M$4:M$59&gt;M54)/COUNTIF(M$4:M$59,M$4:M$59&amp;""))+1</f>
        <v>8</v>
      </c>
      <c r="P54" s="72">
        <f t="shared" si="7"/>
        <v>49.67</v>
      </c>
      <c r="Q54" s="7">
        <f t="shared" si="6"/>
        <v>6</v>
      </c>
      <c r="R54" s="8">
        <f>SUMPRODUCT((P$4:P$59&gt;P54)/COUNTIF(P$4:P$59,P$4:P$59&amp;""))+1</f>
        <v>8</v>
      </c>
    </row>
    <row r="55" spans="1:18" x14ac:dyDescent="0.2">
      <c r="A55" s="11">
        <v>144</v>
      </c>
      <c r="B55" s="7" t="s">
        <v>188</v>
      </c>
      <c r="C55" s="7" t="s">
        <v>171</v>
      </c>
      <c r="D55" s="69">
        <v>12.2</v>
      </c>
      <c r="E55" s="7">
        <f t="shared" si="2"/>
        <v>6</v>
      </c>
      <c r="F55" s="8">
        <f>SUMPRODUCT((D$4:D$59&gt;D55)/COUNTIF(D$4:D$59,D$4:D$59&amp;""))+1</f>
        <v>9</v>
      </c>
      <c r="G55" s="66">
        <v>12.95</v>
      </c>
      <c r="H55" s="7">
        <f t="shared" si="3"/>
        <v>5</v>
      </c>
      <c r="I55" s="18">
        <f>SUMPRODUCT((G$4:G$59&gt;G55)/COUNTIF(G$4:G$59,G$4:G$59&amp;""))+1</f>
        <v>7</v>
      </c>
      <c r="J55" s="69">
        <v>12.3</v>
      </c>
      <c r="K55" s="7">
        <f t="shared" si="4"/>
        <v>4</v>
      </c>
      <c r="L55" s="8">
        <f>SUMPRODUCT((J$4:J$59&gt;J55)/COUNTIF(J$4:J$59,J$4:J$59&amp;""))+1</f>
        <v>6.9999999999999991</v>
      </c>
      <c r="M55" s="66">
        <v>12.3</v>
      </c>
      <c r="N55" s="7">
        <f t="shared" si="5"/>
        <v>7</v>
      </c>
      <c r="O55" s="18">
        <f>SUMPRODUCT((M$4:M$59&gt;M55)/COUNTIF(M$4:M$59,M$4:M$59&amp;""))+1</f>
        <v>10</v>
      </c>
      <c r="P55" s="72">
        <f t="shared" si="7"/>
        <v>49.75</v>
      </c>
      <c r="Q55" s="7">
        <f t="shared" si="6"/>
        <v>5</v>
      </c>
      <c r="R55" s="8">
        <f>SUMPRODUCT((P$4:P$59&gt;P55)/COUNTIF(P$4:P$59,P$4:P$59&amp;""))+1</f>
        <v>7</v>
      </c>
    </row>
    <row r="56" spans="1:18" x14ac:dyDescent="0.2">
      <c r="A56" s="42">
        <v>187</v>
      </c>
      <c r="B56" s="43" t="s">
        <v>207</v>
      </c>
      <c r="C56" s="43" t="s">
        <v>17</v>
      </c>
      <c r="D56" s="69">
        <v>11.4</v>
      </c>
      <c r="E56" s="7">
        <f t="shared" si="2"/>
        <v>13</v>
      </c>
      <c r="F56" s="8">
        <f>SUMPRODUCT((D$4:D$59&gt;D56)/COUNTIF(D$4:D$59,D$4:D$59&amp;""))+1</f>
        <v>26.999999999999996</v>
      </c>
      <c r="G56" s="66">
        <v>11.4</v>
      </c>
      <c r="H56" s="7">
        <f t="shared" si="3"/>
        <v>14</v>
      </c>
      <c r="I56" s="18">
        <f>SUMPRODUCT((G$4:G$59&gt;G56)/COUNTIF(G$4:G$59,G$4:G$59&amp;""))+1</f>
        <v>28.999999999999993</v>
      </c>
      <c r="J56" s="69">
        <v>11.2</v>
      </c>
      <c r="K56" s="7">
        <f t="shared" si="4"/>
        <v>9</v>
      </c>
      <c r="L56" s="8">
        <f>SUMPRODUCT((J$4:J$59&gt;J56)/COUNTIF(J$4:J$59,J$4:J$59&amp;""))+1</f>
        <v>18</v>
      </c>
      <c r="M56" s="66">
        <v>10.074999999999999</v>
      </c>
      <c r="N56" s="7">
        <f t="shared" si="5"/>
        <v>14</v>
      </c>
      <c r="O56" s="18">
        <f>SUMPRODUCT((M$4:M$59&gt;M56)/COUNTIF(M$4:M$59,M$4:M$59&amp;""))+1</f>
        <v>36</v>
      </c>
      <c r="P56" s="72">
        <f t="shared" si="7"/>
        <v>44.075000000000003</v>
      </c>
      <c r="Q56" s="7">
        <f t="shared" si="6"/>
        <v>15</v>
      </c>
      <c r="R56" s="8">
        <f>SUMPRODUCT((P$4:P$59&gt;P56)/COUNTIF(P$4:P$59,P$4:P$59&amp;""))+1</f>
        <v>41</v>
      </c>
    </row>
    <row r="57" spans="1:18" x14ac:dyDescent="0.2">
      <c r="A57" s="42">
        <v>149</v>
      </c>
      <c r="B57" s="43" t="s">
        <v>290</v>
      </c>
      <c r="C57" s="43" t="s">
        <v>158</v>
      </c>
      <c r="D57" s="69">
        <v>11.4</v>
      </c>
      <c r="E57" s="7">
        <f t="shared" si="2"/>
        <v>13</v>
      </c>
      <c r="F57" s="8">
        <f>SUMPRODUCT((D$4:D$59&gt;D57)/COUNTIF(D$4:D$59,D$4:D$59&amp;""))+1</f>
        <v>26.999999999999996</v>
      </c>
      <c r="G57" s="66">
        <v>12.3</v>
      </c>
      <c r="H57" s="7">
        <f t="shared" si="3"/>
        <v>12</v>
      </c>
      <c r="I57" s="18">
        <f>SUMPRODUCT((G$4:G$59&gt;G57)/COUNTIF(G$4:G$59,G$4:G$59&amp;""))+1</f>
        <v>18.000000000000004</v>
      </c>
      <c r="J57" s="69">
        <v>11.65</v>
      </c>
      <c r="K57" s="7">
        <f t="shared" si="4"/>
        <v>6</v>
      </c>
      <c r="L57" s="8">
        <f>SUMPRODUCT((J$4:J$59&gt;J57)/COUNTIF(J$4:J$59,J$4:J$59&amp;""))+1</f>
        <v>10.999999999999996</v>
      </c>
      <c r="M57" s="66">
        <v>9.4749999999999996</v>
      </c>
      <c r="N57" s="7">
        <f t="shared" si="5"/>
        <v>15</v>
      </c>
      <c r="O57" s="18">
        <f>SUMPRODUCT((M$4:M$59&gt;M57)/COUNTIF(M$4:M$59,M$4:M$59&amp;""))+1</f>
        <v>39</v>
      </c>
      <c r="P57" s="72">
        <f t="shared" si="7"/>
        <v>44.825000000000003</v>
      </c>
      <c r="Q57" s="7">
        <f t="shared" si="6"/>
        <v>14</v>
      </c>
      <c r="R57" s="8">
        <f>SUMPRODUCT((P$4:P$59&gt;P57)/COUNTIF(P$4:P$59,P$4:P$59&amp;""))+1</f>
        <v>37</v>
      </c>
    </row>
    <row r="58" spans="1:18" x14ac:dyDescent="0.2">
      <c r="A58" s="42">
        <v>150</v>
      </c>
      <c r="B58" s="43" t="s">
        <v>291</v>
      </c>
      <c r="C58" s="43" t="s">
        <v>158</v>
      </c>
      <c r="D58" s="69">
        <v>11.9</v>
      </c>
      <c r="E58" s="7">
        <f t="shared" si="2"/>
        <v>9</v>
      </c>
      <c r="F58" s="8">
        <f>SUMPRODUCT((D$4:D$59&gt;D58)/COUNTIF(D$4:D$59,D$4:D$59&amp;""))+1</f>
        <v>17</v>
      </c>
      <c r="G58" s="66">
        <v>11.85</v>
      </c>
      <c r="H58" s="7">
        <f t="shared" si="3"/>
        <v>13</v>
      </c>
      <c r="I58" s="18">
        <f>SUMPRODUCT((G$4:G$59&gt;G58)/COUNTIF(G$4:G$59,G$4:G$59&amp;""))+1</f>
        <v>23.999999999999993</v>
      </c>
      <c r="J58" s="69">
        <v>12.05</v>
      </c>
      <c r="K58" s="7">
        <f t="shared" si="4"/>
        <v>5</v>
      </c>
      <c r="L58" s="8">
        <f>SUMPRODUCT((J$4:J$59&gt;J58)/COUNTIF(J$4:J$59,J$4:J$59&amp;""))+1</f>
        <v>9</v>
      </c>
      <c r="M58" s="66">
        <v>11.375</v>
      </c>
      <c r="N58" s="7">
        <f t="shared" si="5"/>
        <v>12</v>
      </c>
      <c r="O58" s="18">
        <f>SUMPRODUCT((M$4:M$59&gt;M58)/COUNTIF(M$4:M$59,M$4:M$59&amp;""))+1</f>
        <v>23</v>
      </c>
      <c r="P58" s="72">
        <f t="shared" si="7"/>
        <v>47.174999999999997</v>
      </c>
      <c r="Q58" s="7">
        <f t="shared" si="6"/>
        <v>11</v>
      </c>
      <c r="R58" s="8">
        <f>SUMPRODUCT((P$4:P$59&gt;P58)/COUNTIF(P$4:P$59,P$4:P$59&amp;""))+1</f>
        <v>22</v>
      </c>
    </row>
    <row r="59" spans="1:18" x14ac:dyDescent="0.2">
      <c r="A59" s="11">
        <v>145</v>
      </c>
      <c r="B59" s="7" t="s">
        <v>189</v>
      </c>
      <c r="C59" s="7" t="s">
        <v>171</v>
      </c>
      <c r="D59" s="69">
        <v>11.67</v>
      </c>
      <c r="E59" s="7">
        <f>SUMPRODUCT((D$44:D$59&gt;D59)/COUNTIF(D$44:D$59,D$44:D$59&amp;""))+1</f>
        <v>11</v>
      </c>
      <c r="F59" s="8">
        <f>SUMPRODUCT((D$4:D$59&gt;D59)/COUNTIF(D$4:D$59,D$4:D$59&amp;""))+1</f>
        <v>20</v>
      </c>
      <c r="G59" s="66">
        <v>12.4</v>
      </c>
      <c r="H59" s="7">
        <f>SUMPRODUCT((G$44:G$59&gt;G59)/COUNTIF(G$44:G$59,G$44:G$59&amp;""))+1</f>
        <v>10</v>
      </c>
      <c r="I59" s="18">
        <f>SUMPRODUCT((G$4:G$59&gt;G59)/COUNTIF(G$4:G$59,G$4:G$59&amp;""))+1</f>
        <v>16.000000000000004</v>
      </c>
      <c r="J59" s="69">
        <v>10.7</v>
      </c>
      <c r="K59" s="7">
        <f>SUMPRODUCT((J$44:J$59&gt;J59)/COUNTIF(J$44:J$59,J$44:J$59&amp;""))+1</f>
        <v>10</v>
      </c>
      <c r="L59" s="8">
        <f>SUMPRODUCT((J$4:J$59&gt;J59)/COUNTIF(J$4:J$59,J$4:J$59&amp;""))+1</f>
        <v>24.999999999999996</v>
      </c>
      <c r="M59" s="66">
        <v>12.225</v>
      </c>
      <c r="N59" s="7">
        <f>SUMPRODUCT((M$44:M$59&gt;M59)/COUNTIF(M$44:M$59,M$44:M$59&amp;""))+1</f>
        <v>9</v>
      </c>
      <c r="O59" s="18">
        <f>SUMPRODUCT((M$4:M$59&gt;M59)/COUNTIF(M$4:M$59,M$4:M$59&amp;""))+1</f>
        <v>12</v>
      </c>
      <c r="P59" s="72">
        <f t="shared" si="7"/>
        <v>46.994999999999997</v>
      </c>
      <c r="Q59" s="7">
        <f>SUMPRODUCT((P$44:P$59&gt;P59)/COUNTIF(P$44:P$59,P$44:P$59&amp;""))+1</f>
        <v>12</v>
      </c>
      <c r="R59" s="8">
        <f>SUMPRODUCT((P$4:P$59&gt;P59)/COUNTIF(P$4:P$59,P$4:P$59&amp;""))+1</f>
        <v>23</v>
      </c>
    </row>
  </sheetData>
  <sheetProtection selectLockedCells="1"/>
  <mergeCells count="6">
    <mergeCell ref="A1:B1"/>
    <mergeCell ref="C1:R1"/>
    <mergeCell ref="B3:C3"/>
    <mergeCell ref="D3:R3"/>
    <mergeCell ref="B43:C43"/>
    <mergeCell ref="D43:R43"/>
  </mergeCells>
  <conditionalFormatting sqref="E44:F59 H44:I59 K44:L59 N44:O59 Q44:R59 E4:F42 H4:I42 K4:L42 N4:O42 Q4:R42">
    <cfRule type="cellIs" dxfId="272" priority="110" stopIfTrue="1" operator="equal">
      <formula>1</formula>
    </cfRule>
    <cfRule type="cellIs" dxfId="271" priority="111" stopIfTrue="1" operator="equal">
      <formula>2</formula>
    </cfRule>
    <cfRule type="cellIs" dxfId="270" priority="112" stopIfTrue="1" operator="equal">
      <formula>3</formula>
    </cfRule>
  </conditionalFormatting>
  <conditionalFormatting sqref="E44:F59 H44:I59 K44:L59 N44:O59 Q44:R59 E4:F42 H4:I42 K4:L42 N4:O42 Q4:R42">
    <cfRule type="cellIs" dxfId="269" priority="105" stopIfTrue="1" operator="equal">
      <formula>5</formula>
    </cfRule>
    <cfRule type="cellIs" dxfId="268" priority="106" stopIfTrue="1" operator="equal">
      <formula>4</formula>
    </cfRule>
  </conditionalFormatting>
  <conditionalFormatting sqref="F44:F59 I44:I59 L44:L59 O44:O59 R44:R59 F4:F42 I4:I42 L4:L42 O4:O42 R4:R42">
    <cfRule type="cellIs" dxfId="267" priority="104" stopIfTrue="1" operator="equal">
      <formula>6</formula>
    </cfRule>
  </conditionalFormatting>
  <conditionalFormatting sqref="E44:E59 H44:H59 K44:K59 N44:N59 Q44:Q59 E4:E42 H4:H42 K4:K42 N4:N42 Q4:Q42">
    <cfRule type="cellIs" dxfId="266" priority="103" stopIfTrue="1" operator="equal">
      <formula>6</formula>
    </cfRule>
  </conditionalFormatting>
  <conditionalFormatting sqref="E2:F2">
    <cfRule type="cellIs" dxfId="265" priority="17" stopIfTrue="1" operator="equal">
      <formula>1</formula>
    </cfRule>
    <cfRule type="cellIs" dxfId="264" priority="18" stopIfTrue="1" operator="equal">
      <formula>2</formula>
    </cfRule>
    <cfRule type="cellIs" dxfId="263" priority="19" stopIfTrue="1" operator="equal">
      <formula>3</formula>
    </cfRule>
  </conditionalFormatting>
  <conditionalFormatting sqref="H2:I2">
    <cfRule type="cellIs" dxfId="262" priority="14" stopIfTrue="1" operator="equal">
      <formula>1</formula>
    </cfRule>
    <cfRule type="cellIs" dxfId="261" priority="15" stopIfTrue="1" operator="equal">
      <formula>2</formula>
    </cfRule>
    <cfRule type="cellIs" dxfId="260" priority="16" stopIfTrue="1" operator="equal">
      <formula>3</formula>
    </cfRule>
  </conditionalFormatting>
  <conditionalFormatting sqref="K2:L2">
    <cfRule type="cellIs" dxfId="259" priority="11" stopIfTrue="1" operator="equal">
      <formula>1</formula>
    </cfRule>
    <cfRule type="cellIs" dxfId="258" priority="12" stopIfTrue="1" operator="equal">
      <formula>2</formula>
    </cfRule>
    <cfRule type="cellIs" dxfId="257" priority="13" stopIfTrue="1" operator="equal">
      <formula>3</formula>
    </cfRule>
  </conditionalFormatting>
  <conditionalFormatting sqref="N2:O2">
    <cfRule type="cellIs" dxfId="256" priority="8" stopIfTrue="1" operator="equal">
      <formula>1</formula>
    </cfRule>
    <cfRule type="cellIs" dxfId="255" priority="9" stopIfTrue="1" operator="equal">
      <formula>2</formula>
    </cfRule>
    <cfRule type="cellIs" dxfId="254" priority="10" stopIfTrue="1" operator="equal">
      <formula>3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7"/>
  <sheetViews>
    <sheetView showGridLines="0" tabSelected="1" zoomScale="70" zoomScaleNormal="70" zoomScaleSheetLayoutView="85" zoomScalePageLayoutView="60" workbookViewId="0">
      <pane xSplit="3" ySplit="2" topLeftCell="D8" activePane="bottomRight" state="frozen"/>
      <selection pane="topRight" activeCell="D1" sqref="D1"/>
      <selection pane="bottomLeft" activeCell="A3" sqref="A3"/>
      <selection pane="bottomRight" activeCell="B23" sqref="B23:C23"/>
    </sheetView>
  </sheetViews>
  <sheetFormatPr baseColWidth="10" defaultColWidth="8.83203125" defaultRowHeight="16" x14ac:dyDescent="0.2"/>
  <cols>
    <col min="1" max="1" width="10.5" style="17" customWidth="1"/>
    <col min="2" max="2" width="24.5" style="15" bestFit="1" customWidth="1"/>
    <col min="3" max="3" width="39.5" style="15" bestFit="1" customWidth="1"/>
    <col min="4" max="4" width="12.83203125" style="1" customWidth="1"/>
    <col min="5" max="5" width="15.33203125" style="1" customWidth="1"/>
    <col min="6" max="6" width="15.33203125" style="1" hidden="1" customWidth="1"/>
    <col min="7" max="7" width="12.83203125" style="1" customWidth="1"/>
    <col min="8" max="8" width="15.33203125" style="1" customWidth="1"/>
    <col min="9" max="9" width="15.33203125" style="1" hidden="1" customWidth="1"/>
    <col min="10" max="10" width="12.83203125" style="1" customWidth="1"/>
    <col min="11" max="11" width="15.33203125" style="1" customWidth="1"/>
    <col min="12" max="12" width="15.33203125" style="1" hidden="1" customWidth="1"/>
    <col min="13" max="13" width="12.83203125" style="1" customWidth="1"/>
    <col min="14" max="14" width="15.33203125" style="1" customWidth="1"/>
    <col min="15" max="15" width="15.33203125" style="1" hidden="1" customWidth="1"/>
    <col min="16" max="16" width="12.83203125" style="1" customWidth="1"/>
    <col min="17" max="17" width="15.33203125" style="1" customWidth="1"/>
    <col min="18" max="18" width="15.33203125" style="1" hidden="1" customWidth="1"/>
  </cols>
  <sheetData>
    <row r="1" spans="1:18" ht="30" customHeight="1" thickBot="1" x14ac:dyDescent="0.25">
      <c r="A1" s="78" t="s">
        <v>0</v>
      </c>
      <c r="B1" s="79"/>
      <c r="C1" s="80" t="s">
        <v>190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ht="52" thickBot="1" x14ac:dyDescent="0.25">
      <c r="A2" s="2" t="s">
        <v>2</v>
      </c>
      <c r="B2" s="3" t="s">
        <v>3</v>
      </c>
      <c r="C2" s="4" t="s">
        <v>4</v>
      </c>
      <c r="D2" s="5" t="s">
        <v>5</v>
      </c>
      <c r="E2" s="9" t="s">
        <v>6</v>
      </c>
      <c r="F2" s="10" t="s">
        <v>7</v>
      </c>
      <c r="G2" s="5" t="s">
        <v>8</v>
      </c>
      <c r="H2" s="9" t="s">
        <v>6</v>
      </c>
      <c r="I2" s="10" t="s">
        <v>7</v>
      </c>
      <c r="J2" s="5" t="s">
        <v>9</v>
      </c>
      <c r="K2" s="9" t="s">
        <v>6</v>
      </c>
      <c r="L2" s="10" t="s">
        <v>7</v>
      </c>
      <c r="M2" s="5" t="s">
        <v>10</v>
      </c>
      <c r="N2" s="9" t="s">
        <v>6</v>
      </c>
      <c r="O2" s="10" t="s">
        <v>7</v>
      </c>
      <c r="P2" s="24" t="s">
        <v>11</v>
      </c>
      <c r="Q2" s="25" t="s">
        <v>12</v>
      </c>
      <c r="R2" s="26" t="s">
        <v>13</v>
      </c>
    </row>
    <row r="3" spans="1:18" ht="18" thickBot="1" x14ac:dyDescent="0.25">
      <c r="A3" s="6" t="s">
        <v>14</v>
      </c>
      <c r="B3" s="73" t="s">
        <v>191</v>
      </c>
      <c r="C3" s="73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18" x14ac:dyDescent="0.2">
      <c r="A4" s="11">
        <v>151</v>
      </c>
      <c r="B4" s="7" t="s">
        <v>192</v>
      </c>
      <c r="C4" s="7" t="s">
        <v>24</v>
      </c>
      <c r="D4" s="20">
        <v>10.25</v>
      </c>
      <c r="E4" s="21">
        <f t="shared" ref="E4:E22" si="0">SUMPRODUCT((D$4:D$22&gt;D4)/COUNTIF(D$4:D$22,D$4:D$22&amp;""))+1</f>
        <v>15</v>
      </c>
      <c r="F4" s="22">
        <f t="shared" ref="F4:F22" si="1">SUMPRODUCT((D$4:D$47&gt;D4)/COUNTIF(D$4:D$47,D$4:D$47&amp;""))+1</f>
        <v>29.999999999999993</v>
      </c>
      <c r="G4" s="30">
        <v>11.85</v>
      </c>
      <c r="H4" s="21">
        <f t="shared" ref="H4:H22" si="2">SUMPRODUCT((G$4:G$22&gt;G4)/COUNTIF(G$4:G$22,G$4:G$22&amp;""))+1</f>
        <v>11</v>
      </c>
      <c r="I4" s="29">
        <f t="shared" ref="I4:I22" si="3">SUMPRODUCT((G$4:G$47&gt;G4)/COUNTIF(G$4:G$47,G$4:G$47&amp;""))+1</f>
        <v>15.999999999999998</v>
      </c>
      <c r="J4" s="20">
        <v>10.7</v>
      </c>
      <c r="K4" s="21">
        <f t="shared" ref="K4:K22" si="4">SUMPRODUCT((J$4:J$22&gt;J4)/COUNTIF(J$4:J$22,J$4:J$22&amp;""))+1</f>
        <v>11</v>
      </c>
      <c r="L4" s="22">
        <f t="shared" ref="L4:L22" si="5">SUMPRODUCT((J$4:J$47&gt;J4)/COUNTIF(J$4:J$47,J$4:J$47&amp;""))+1</f>
        <v>20</v>
      </c>
      <c r="M4" s="30">
        <v>11</v>
      </c>
      <c r="N4" s="21">
        <f t="shared" ref="N4:N22" si="6">SUMPRODUCT((M$4:M$22&gt;M4)/COUNTIF(M$4:M$22,M$4:M$22&amp;""))+1</f>
        <v>16</v>
      </c>
      <c r="O4" s="29">
        <f t="shared" ref="O4:O22" si="7">SUMPRODUCT((M$4:M$47&gt;M4)/COUNTIF(M$4:M$47,M$4:M$47&amp;""))+1</f>
        <v>23.999999999999996</v>
      </c>
      <c r="P4" s="27">
        <f>SUM(D4+G4+J4+M4)</f>
        <v>43.8</v>
      </c>
      <c r="Q4" s="21">
        <f t="shared" ref="Q4:Q22" si="8">SUMPRODUCT((P$4:P$22&gt;P4)/COUNTIF(P$4:P$22,P$4:P$22&amp;""))+1</f>
        <v>16</v>
      </c>
      <c r="R4" s="22">
        <f t="shared" ref="R4:R22" si="9">SUMPRODUCT((P$4:P$47&gt;P4)/COUNTIF(P$4:P$47,P$4:P$47&amp;""))+1</f>
        <v>33</v>
      </c>
    </row>
    <row r="5" spans="1:18" x14ac:dyDescent="0.2">
      <c r="A5" s="11">
        <v>152</v>
      </c>
      <c r="B5" s="7" t="s">
        <v>193</v>
      </c>
      <c r="C5" s="7" t="s">
        <v>24</v>
      </c>
      <c r="D5" s="23">
        <v>11.45</v>
      </c>
      <c r="E5" s="7">
        <f t="shared" si="0"/>
        <v>8</v>
      </c>
      <c r="F5" s="8">
        <f t="shared" si="1"/>
        <v>12</v>
      </c>
      <c r="G5" s="19">
        <v>12.15</v>
      </c>
      <c r="H5" s="7">
        <f t="shared" si="2"/>
        <v>7</v>
      </c>
      <c r="I5" s="18">
        <f t="shared" si="3"/>
        <v>10</v>
      </c>
      <c r="J5" s="23">
        <v>11.45</v>
      </c>
      <c r="K5" s="7">
        <f t="shared" si="4"/>
        <v>6</v>
      </c>
      <c r="L5" s="8">
        <f t="shared" si="5"/>
        <v>13</v>
      </c>
      <c r="M5" s="19">
        <v>11</v>
      </c>
      <c r="N5" s="7">
        <f t="shared" si="6"/>
        <v>16</v>
      </c>
      <c r="O5" s="18">
        <f t="shared" si="7"/>
        <v>23.999999999999996</v>
      </c>
      <c r="P5" s="28">
        <f t="shared" ref="P5:P17" si="10">SUM(D5+G5+J5+M5)</f>
        <v>46.05</v>
      </c>
      <c r="Q5" s="7">
        <f t="shared" si="8"/>
        <v>12</v>
      </c>
      <c r="R5" s="8">
        <f t="shared" si="9"/>
        <v>24</v>
      </c>
    </row>
    <row r="6" spans="1:18" x14ac:dyDescent="0.2">
      <c r="A6" s="11">
        <v>153</v>
      </c>
      <c r="B6" s="7" t="s">
        <v>194</v>
      </c>
      <c r="C6" s="7" t="s">
        <v>24</v>
      </c>
      <c r="D6" s="23">
        <v>10.65</v>
      </c>
      <c r="E6" s="7">
        <f t="shared" si="0"/>
        <v>14</v>
      </c>
      <c r="F6" s="8">
        <f t="shared" si="1"/>
        <v>25.999999999999996</v>
      </c>
      <c r="G6" s="19">
        <v>12.25</v>
      </c>
      <c r="H6" s="7">
        <f t="shared" si="2"/>
        <v>6</v>
      </c>
      <c r="I6" s="18">
        <f t="shared" si="3"/>
        <v>8</v>
      </c>
      <c r="J6" s="23">
        <v>10.199999999999999</v>
      </c>
      <c r="K6" s="7">
        <f t="shared" si="4"/>
        <v>16</v>
      </c>
      <c r="L6" s="8">
        <f t="shared" si="5"/>
        <v>25.999999999999993</v>
      </c>
      <c r="M6" s="19">
        <v>9.9499999999999993</v>
      </c>
      <c r="N6" s="7">
        <f t="shared" si="6"/>
        <v>18</v>
      </c>
      <c r="O6" s="18">
        <f t="shared" si="7"/>
        <v>29.999999999999996</v>
      </c>
      <c r="P6" s="28">
        <f t="shared" si="10"/>
        <v>43.05</v>
      </c>
      <c r="Q6" s="7">
        <f t="shared" si="8"/>
        <v>19</v>
      </c>
      <c r="R6" s="8">
        <f t="shared" si="9"/>
        <v>37</v>
      </c>
    </row>
    <row r="7" spans="1:18" x14ac:dyDescent="0.2">
      <c r="A7" s="11">
        <v>154</v>
      </c>
      <c r="B7" s="7" t="s">
        <v>195</v>
      </c>
      <c r="C7" s="7" t="s">
        <v>24</v>
      </c>
      <c r="D7" s="23">
        <v>10.9</v>
      </c>
      <c r="E7" s="7">
        <f t="shared" si="0"/>
        <v>12</v>
      </c>
      <c r="F7" s="8">
        <f t="shared" si="1"/>
        <v>20.000000000000004</v>
      </c>
      <c r="G7" s="19">
        <v>12.25</v>
      </c>
      <c r="H7" s="7">
        <f t="shared" si="2"/>
        <v>6</v>
      </c>
      <c r="I7" s="18">
        <f t="shared" si="3"/>
        <v>8</v>
      </c>
      <c r="J7" s="23">
        <v>11.95</v>
      </c>
      <c r="K7" s="7">
        <f t="shared" si="4"/>
        <v>3</v>
      </c>
      <c r="L7" s="8">
        <f t="shared" si="5"/>
        <v>6</v>
      </c>
      <c r="M7" s="19">
        <v>11.85</v>
      </c>
      <c r="N7" s="7">
        <f t="shared" si="6"/>
        <v>12</v>
      </c>
      <c r="O7" s="18">
        <f t="shared" si="7"/>
        <v>16</v>
      </c>
      <c r="P7" s="28">
        <f t="shared" si="10"/>
        <v>46.949999999999996</v>
      </c>
      <c r="Q7" s="7">
        <f t="shared" si="8"/>
        <v>8</v>
      </c>
      <c r="R7" s="8">
        <f t="shared" si="9"/>
        <v>16</v>
      </c>
    </row>
    <row r="8" spans="1:18" x14ac:dyDescent="0.2">
      <c r="A8" s="11">
        <v>162</v>
      </c>
      <c r="B8" s="7" t="s">
        <v>196</v>
      </c>
      <c r="C8" s="7" t="s">
        <v>17</v>
      </c>
      <c r="D8" s="23">
        <v>9.8000000000000007</v>
      </c>
      <c r="E8" s="7">
        <f t="shared" si="0"/>
        <v>17</v>
      </c>
      <c r="F8" s="8">
        <f t="shared" si="1"/>
        <v>32.999999999999993</v>
      </c>
      <c r="G8" s="19">
        <v>11.8</v>
      </c>
      <c r="H8" s="7">
        <f t="shared" si="2"/>
        <v>12</v>
      </c>
      <c r="I8" s="18">
        <f t="shared" si="3"/>
        <v>17</v>
      </c>
      <c r="J8" s="23">
        <v>11.4</v>
      </c>
      <c r="K8" s="7">
        <f t="shared" si="4"/>
        <v>7</v>
      </c>
      <c r="L8" s="8">
        <f t="shared" si="5"/>
        <v>14</v>
      </c>
      <c r="M8" s="19">
        <v>12</v>
      </c>
      <c r="N8" s="7">
        <f t="shared" si="6"/>
        <v>9</v>
      </c>
      <c r="O8" s="18">
        <f t="shared" si="7"/>
        <v>13</v>
      </c>
      <c r="P8" s="28">
        <f t="shared" si="10"/>
        <v>45</v>
      </c>
      <c r="Q8" s="7">
        <f t="shared" si="8"/>
        <v>14</v>
      </c>
      <c r="R8" s="8">
        <f t="shared" si="9"/>
        <v>29</v>
      </c>
    </row>
    <row r="9" spans="1:18" x14ac:dyDescent="0.2">
      <c r="A9" s="11">
        <v>163</v>
      </c>
      <c r="B9" s="7" t="s">
        <v>197</v>
      </c>
      <c r="C9" s="7" t="s">
        <v>17</v>
      </c>
      <c r="D9" s="23">
        <v>11.15</v>
      </c>
      <c r="E9" s="7">
        <f t="shared" si="0"/>
        <v>10</v>
      </c>
      <c r="F9" s="8">
        <f t="shared" si="1"/>
        <v>15</v>
      </c>
      <c r="G9" s="19">
        <v>12.5</v>
      </c>
      <c r="H9" s="7">
        <f t="shared" si="2"/>
        <v>2</v>
      </c>
      <c r="I9" s="18">
        <f t="shared" si="3"/>
        <v>3</v>
      </c>
      <c r="J9" s="23">
        <v>12.25</v>
      </c>
      <c r="K9" s="7">
        <f t="shared" si="4"/>
        <v>2</v>
      </c>
      <c r="L9" s="8">
        <f t="shared" si="5"/>
        <v>4</v>
      </c>
      <c r="M9" s="19">
        <v>12.8</v>
      </c>
      <c r="N9" s="7">
        <f t="shared" si="6"/>
        <v>5</v>
      </c>
      <c r="O9" s="18">
        <f t="shared" si="7"/>
        <v>6</v>
      </c>
      <c r="P9" s="28">
        <f t="shared" si="10"/>
        <v>48.7</v>
      </c>
      <c r="Q9" s="7">
        <f t="shared" si="8"/>
        <v>3</v>
      </c>
      <c r="R9" s="8">
        <f t="shared" si="9"/>
        <v>4</v>
      </c>
    </row>
    <row r="10" spans="1:18" x14ac:dyDescent="0.2">
      <c r="A10" s="11">
        <v>164</v>
      </c>
      <c r="B10" s="7" t="s">
        <v>198</v>
      </c>
      <c r="C10" s="7" t="s">
        <v>17</v>
      </c>
      <c r="D10" s="23">
        <v>10.199999999999999</v>
      </c>
      <c r="E10" s="7">
        <f t="shared" si="0"/>
        <v>16</v>
      </c>
      <c r="F10" s="8">
        <f t="shared" si="1"/>
        <v>30.999999999999993</v>
      </c>
      <c r="G10" s="19">
        <v>12</v>
      </c>
      <c r="H10" s="7">
        <f t="shared" si="2"/>
        <v>9</v>
      </c>
      <c r="I10" s="18">
        <f t="shared" si="3"/>
        <v>12.999999999999998</v>
      </c>
      <c r="J10" s="23">
        <v>10.6</v>
      </c>
      <c r="K10" s="7">
        <f t="shared" si="4"/>
        <v>13</v>
      </c>
      <c r="L10" s="8">
        <f t="shared" si="5"/>
        <v>21.999999999999996</v>
      </c>
      <c r="M10" s="19">
        <v>11.9</v>
      </c>
      <c r="N10" s="7">
        <f t="shared" si="6"/>
        <v>11</v>
      </c>
      <c r="O10" s="18">
        <f t="shared" si="7"/>
        <v>15</v>
      </c>
      <c r="P10" s="28">
        <f t="shared" si="10"/>
        <v>44.699999999999996</v>
      </c>
      <c r="Q10" s="7">
        <f t="shared" si="8"/>
        <v>15</v>
      </c>
      <c r="R10" s="8">
        <f t="shared" si="9"/>
        <v>30</v>
      </c>
    </row>
    <row r="11" spans="1:18" x14ac:dyDescent="0.2">
      <c r="A11" s="11">
        <v>172</v>
      </c>
      <c r="B11" s="7" t="s">
        <v>199</v>
      </c>
      <c r="C11" s="7" t="s">
        <v>60</v>
      </c>
      <c r="D11" s="23">
        <v>11.2</v>
      </c>
      <c r="E11" s="7">
        <f t="shared" si="0"/>
        <v>9</v>
      </c>
      <c r="F11" s="8">
        <f t="shared" si="1"/>
        <v>14</v>
      </c>
      <c r="G11" s="19">
        <v>11.8</v>
      </c>
      <c r="H11" s="7">
        <f t="shared" si="2"/>
        <v>12</v>
      </c>
      <c r="I11" s="18">
        <f t="shared" si="3"/>
        <v>17</v>
      </c>
      <c r="J11" s="23">
        <v>10.65</v>
      </c>
      <c r="K11" s="7">
        <f t="shared" si="4"/>
        <v>12</v>
      </c>
      <c r="L11" s="8">
        <f t="shared" si="5"/>
        <v>21</v>
      </c>
      <c r="M11" s="19">
        <v>13.1</v>
      </c>
      <c r="N11" s="7">
        <f t="shared" si="6"/>
        <v>1</v>
      </c>
      <c r="O11" s="18">
        <f t="shared" si="7"/>
        <v>1</v>
      </c>
      <c r="P11" s="28">
        <f t="shared" si="10"/>
        <v>46.75</v>
      </c>
      <c r="Q11" s="7">
        <f t="shared" si="8"/>
        <v>9</v>
      </c>
      <c r="R11" s="8">
        <f t="shared" si="9"/>
        <v>19</v>
      </c>
    </row>
    <row r="12" spans="1:18" x14ac:dyDescent="0.2">
      <c r="A12" s="11">
        <v>173</v>
      </c>
      <c r="B12" s="7" t="s">
        <v>200</v>
      </c>
      <c r="C12" s="7" t="s">
        <v>60</v>
      </c>
      <c r="D12" s="23">
        <v>12.1</v>
      </c>
      <c r="E12" s="7">
        <f t="shared" si="0"/>
        <v>5</v>
      </c>
      <c r="F12" s="8">
        <f t="shared" si="1"/>
        <v>5</v>
      </c>
      <c r="G12" s="19">
        <v>12.3</v>
      </c>
      <c r="H12" s="7">
        <f t="shared" si="2"/>
        <v>5</v>
      </c>
      <c r="I12" s="18">
        <f t="shared" si="3"/>
        <v>7</v>
      </c>
      <c r="J12" s="23">
        <v>11.25</v>
      </c>
      <c r="K12" s="7">
        <f t="shared" si="4"/>
        <v>8</v>
      </c>
      <c r="L12" s="8">
        <f t="shared" si="5"/>
        <v>15.000000000000002</v>
      </c>
      <c r="M12" s="19">
        <v>11.95</v>
      </c>
      <c r="N12" s="7">
        <f t="shared" si="6"/>
        <v>10</v>
      </c>
      <c r="O12" s="18">
        <f t="shared" si="7"/>
        <v>14</v>
      </c>
      <c r="P12" s="28">
        <f t="shared" si="10"/>
        <v>47.599999999999994</v>
      </c>
      <c r="Q12" s="7">
        <f t="shared" si="8"/>
        <v>6</v>
      </c>
      <c r="R12" s="8">
        <f t="shared" si="9"/>
        <v>10</v>
      </c>
    </row>
    <row r="13" spans="1:18" x14ac:dyDescent="0.2">
      <c r="A13" s="94">
        <v>174</v>
      </c>
      <c r="B13" s="95" t="s">
        <v>201</v>
      </c>
      <c r="C13" s="95" t="s">
        <v>166</v>
      </c>
      <c r="D13" s="23">
        <v>12.2</v>
      </c>
      <c r="E13" s="7">
        <f t="shared" si="0"/>
        <v>4</v>
      </c>
      <c r="F13" s="8">
        <f t="shared" si="1"/>
        <v>4</v>
      </c>
      <c r="G13" s="19">
        <v>12</v>
      </c>
      <c r="H13" s="7">
        <f t="shared" si="2"/>
        <v>9</v>
      </c>
      <c r="I13" s="18">
        <f t="shared" si="3"/>
        <v>12.999999999999998</v>
      </c>
      <c r="J13" s="23">
        <v>11.5</v>
      </c>
      <c r="K13" s="7">
        <f t="shared" si="4"/>
        <v>5</v>
      </c>
      <c r="L13" s="8">
        <f t="shared" si="5"/>
        <v>12</v>
      </c>
      <c r="M13" s="19">
        <v>12.9</v>
      </c>
      <c r="N13" s="7">
        <f t="shared" si="6"/>
        <v>4</v>
      </c>
      <c r="O13" s="18">
        <f t="shared" si="7"/>
        <v>5</v>
      </c>
      <c r="P13" s="28">
        <f t="shared" si="10"/>
        <v>48.6</v>
      </c>
      <c r="Q13" s="7">
        <f t="shared" si="8"/>
        <v>4</v>
      </c>
      <c r="R13" s="8">
        <f t="shared" si="9"/>
        <v>5</v>
      </c>
    </row>
    <row r="14" spans="1:18" x14ac:dyDescent="0.2">
      <c r="A14" s="94">
        <v>175</v>
      </c>
      <c r="B14" s="95" t="s">
        <v>202</v>
      </c>
      <c r="C14" s="95" t="s">
        <v>166</v>
      </c>
      <c r="D14" s="23">
        <v>11.2</v>
      </c>
      <c r="E14" s="7">
        <f t="shared" si="0"/>
        <v>9</v>
      </c>
      <c r="F14" s="8">
        <f t="shared" si="1"/>
        <v>14</v>
      </c>
      <c r="G14" s="19">
        <v>11.65</v>
      </c>
      <c r="H14" s="7">
        <f t="shared" si="2"/>
        <v>13</v>
      </c>
      <c r="I14" s="18">
        <f t="shared" si="3"/>
        <v>19</v>
      </c>
      <c r="J14" s="23">
        <v>10.4</v>
      </c>
      <c r="K14" s="7">
        <f t="shared" si="4"/>
        <v>14</v>
      </c>
      <c r="L14" s="8">
        <f t="shared" si="5"/>
        <v>23.999999999999996</v>
      </c>
      <c r="M14" s="19">
        <v>10.3</v>
      </c>
      <c r="N14" s="7">
        <f t="shared" si="6"/>
        <v>17</v>
      </c>
      <c r="O14" s="18">
        <f t="shared" si="7"/>
        <v>28.999999999999996</v>
      </c>
      <c r="P14" s="28">
        <f t="shared" si="10"/>
        <v>43.55</v>
      </c>
      <c r="Q14" s="7">
        <f t="shared" si="8"/>
        <v>18</v>
      </c>
      <c r="R14" s="8">
        <f t="shared" si="9"/>
        <v>35</v>
      </c>
    </row>
    <row r="15" spans="1:18" x14ac:dyDescent="0.2">
      <c r="A15" s="94">
        <v>176</v>
      </c>
      <c r="B15" s="95" t="s">
        <v>203</v>
      </c>
      <c r="C15" s="95" t="s">
        <v>166</v>
      </c>
      <c r="D15" s="23">
        <v>12.25</v>
      </c>
      <c r="E15" s="7">
        <f t="shared" si="0"/>
        <v>3</v>
      </c>
      <c r="F15" s="8">
        <f t="shared" si="1"/>
        <v>3</v>
      </c>
      <c r="G15" s="19">
        <v>12.05</v>
      </c>
      <c r="H15" s="7">
        <f t="shared" si="2"/>
        <v>8</v>
      </c>
      <c r="I15" s="18">
        <f t="shared" si="3"/>
        <v>12</v>
      </c>
      <c r="J15" s="23">
        <v>10.25</v>
      </c>
      <c r="K15" s="7">
        <f t="shared" si="4"/>
        <v>15</v>
      </c>
      <c r="L15" s="8">
        <f t="shared" si="5"/>
        <v>24.999999999999993</v>
      </c>
      <c r="M15" s="19">
        <v>12.95</v>
      </c>
      <c r="N15" s="7">
        <f t="shared" si="6"/>
        <v>3</v>
      </c>
      <c r="O15" s="18">
        <f t="shared" si="7"/>
        <v>4</v>
      </c>
      <c r="P15" s="28">
        <f t="shared" si="10"/>
        <v>47.5</v>
      </c>
      <c r="Q15" s="7">
        <f t="shared" si="8"/>
        <v>7</v>
      </c>
      <c r="R15" s="8">
        <f t="shared" si="9"/>
        <v>11</v>
      </c>
    </row>
    <row r="16" spans="1:18" x14ac:dyDescent="0.2">
      <c r="A16" s="94">
        <v>177</v>
      </c>
      <c r="B16" s="95" t="s">
        <v>204</v>
      </c>
      <c r="C16" s="95" t="s">
        <v>166</v>
      </c>
      <c r="D16" s="23">
        <v>12.35</v>
      </c>
      <c r="E16" s="7">
        <f t="shared" si="0"/>
        <v>2</v>
      </c>
      <c r="F16" s="8">
        <f t="shared" si="1"/>
        <v>2</v>
      </c>
      <c r="G16" s="19">
        <v>12.65</v>
      </c>
      <c r="H16" s="7">
        <f t="shared" si="2"/>
        <v>1</v>
      </c>
      <c r="I16" s="18">
        <f t="shared" si="3"/>
        <v>1</v>
      </c>
      <c r="J16" s="23">
        <v>11.4</v>
      </c>
      <c r="K16" s="7">
        <f t="shared" si="4"/>
        <v>7</v>
      </c>
      <c r="L16" s="8">
        <f t="shared" si="5"/>
        <v>14</v>
      </c>
      <c r="M16" s="19">
        <v>11.6</v>
      </c>
      <c r="N16" s="7">
        <f t="shared" si="6"/>
        <v>13</v>
      </c>
      <c r="O16" s="18">
        <f t="shared" si="7"/>
        <v>18</v>
      </c>
      <c r="P16" s="28">
        <f t="shared" si="10"/>
        <v>48</v>
      </c>
      <c r="Q16" s="7">
        <f t="shared" si="8"/>
        <v>5</v>
      </c>
      <c r="R16" s="8">
        <f t="shared" si="9"/>
        <v>7</v>
      </c>
    </row>
    <row r="17" spans="1:18" x14ac:dyDescent="0.2">
      <c r="A17" s="11">
        <v>185</v>
      </c>
      <c r="B17" s="7" t="s">
        <v>205</v>
      </c>
      <c r="C17" s="7" t="s">
        <v>17</v>
      </c>
      <c r="D17" s="23">
        <v>10.25</v>
      </c>
      <c r="E17" s="7">
        <f t="shared" si="0"/>
        <v>15</v>
      </c>
      <c r="F17" s="8">
        <f t="shared" si="1"/>
        <v>29.999999999999993</v>
      </c>
      <c r="G17" s="19">
        <v>11.55</v>
      </c>
      <c r="H17" s="7">
        <f t="shared" si="2"/>
        <v>14</v>
      </c>
      <c r="I17" s="18">
        <f t="shared" si="3"/>
        <v>20</v>
      </c>
      <c r="J17" s="23">
        <v>9.5500000000000007</v>
      </c>
      <c r="K17" s="7">
        <f t="shared" si="4"/>
        <v>17</v>
      </c>
      <c r="L17" s="8">
        <f t="shared" si="5"/>
        <v>26.999999999999993</v>
      </c>
      <c r="M17" s="19">
        <v>12.35</v>
      </c>
      <c r="N17" s="7">
        <f t="shared" si="6"/>
        <v>7</v>
      </c>
      <c r="O17" s="18">
        <f t="shared" si="7"/>
        <v>10</v>
      </c>
      <c r="P17" s="28">
        <f t="shared" si="10"/>
        <v>43.7</v>
      </c>
      <c r="Q17" s="7">
        <f t="shared" si="8"/>
        <v>17</v>
      </c>
      <c r="R17" s="8">
        <f t="shared" si="9"/>
        <v>34</v>
      </c>
    </row>
    <row r="18" spans="1:18" x14ac:dyDescent="0.2">
      <c r="A18" s="11">
        <v>186</v>
      </c>
      <c r="B18" s="7" t="s">
        <v>206</v>
      </c>
      <c r="C18" s="7" t="s">
        <v>17</v>
      </c>
      <c r="D18" s="23">
        <v>11</v>
      </c>
      <c r="E18" s="7">
        <f t="shared" si="0"/>
        <v>11</v>
      </c>
      <c r="F18" s="8">
        <f t="shared" si="1"/>
        <v>17.000000000000004</v>
      </c>
      <c r="G18" s="19">
        <v>12.05</v>
      </c>
      <c r="H18" s="7">
        <f t="shared" si="2"/>
        <v>8</v>
      </c>
      <c r="I18" s="18">
        <f t="shared" si="3"/>
        <v>12</v>
      </c>
      <c r="J18" s="23">
        <v>11.15</v>
      </c>
      <c r="K18" s="7">
        <f t="shared" si="4"/>
        <v>9</v>
      </c>
      <c r="L18" s="8">
        <f t="shared" si="5"/>
        <v>16</v>
      </c>
      <c r="M18" s="19">
        <v>12.15</v>
      </c>
      <c r="N18" s="7">
        <f t="shared" si="6"/>
        <v>8</v>
      </c>
      <c r="O18" s="18">
        <f t="shared" si="7"/>
        <v>11</v>
      </c>
      <c r="P18" s="28">
        <f t="shared" ref="P18:P22" si="11">SUM(D18+G18+J18+M18)</f>
        <v>46.35</v>
      </c>
      <c r="Q18" s="7">
        <f t="shared" si="8"/>
        <v>11</v>
      </c>
      <c r="R18" s="8">
        <f t="shared" si="9"/>
        <v>22</v>
      </c>
    </row>
    <row r="19" spans="1:18" x14ac:dyDescent="0.2">
      <c r="A19" s="11">
        <v>189</v>
      </c>
      <c r="B19" s="7" t="s">
        <v>208</v>
      </c>
      <c r="C19" s="7" t="s">
        <v>56</v>
      </c>
      <c r="D19" s="23">
        <v>10.8</v>
      </c>
      <c r="E19" s="7">
        <f t="shared" si="0"/>
        <v>13</v>
      </c>
      <c r="F19" s="8">
        <f t="shared" si="1"/>
        <v>21.999999999999996</v>
      </c>
      <c r="G19" s="19">
        <v>11.9</v>
      </c>
      <c r="H19" s="7">
        <f t="shared" si="2"/>
        <v>10</v>
      </c>
      <c r="I19" s="18">
        <f t="shared" si="3"/>
        <v>14.999999999999998</v>
      </c>
      <c r="J19" s="23">
        <v>11.1</v>
      </c>
      <c r="K19" s="7">
        <f t="shared" si="4"/>
        <v>10</v>
      </c>
      <c r="L19" s="8">
        <f t="shared" si="5"/>
        <v>17</v>
      </c>
      <c r="M19" s="19">
        <v>11.55</v>
      </c>
      <c r="N19" s="7">
        <f t="shared" si="6"/>
        <v>14</v>
      </c>
      <c r="O19" s="18">
        <f t="shared" si="7"/>
        <v>19</v>
      </c>
      <c r="P19" s="28">
        <f t="shared" si="11"/>
        <v>45.350000000000009</v>
      </c>
      <c r="Q19" s="7">
        <f t="shared" si="8"/>
        <v>13</v>
      </c>
      <c r="R19" s="8">
        <f t="shared" si="9"/>
        <v>27</v>
      </c>
    </row>
    <row r="20" spans="1:18" x14ac:dyDescent="0.2">
      <c r="A20" s="11">
        <v>194</v>
      </c>
      <c r="B20" s="7" t="s">
        <v>209</v>
      </c>
      <c r="C20" s="7" t="s">
        <v>28</v>
      </c>
      <c r="D20" s="23">
        <v>11.95</v>
      </c>
      <c r="E20" s="7">
        <f t="shared" si="0"/>
        <v>6</v>
      </c>
      <c r="F20" s="8">
        <f t="shared" si="1"/>
        <v>6</v>
      </c>
      <c r="G20" s="19">
        <v>12.45</v>
      </c>
      <c r="H20" s="7">
        <f t="shared" si="2"/>
        <v>3</v>
      </c>
      <c r="I20" s="18">
        <f t="shared" si="3"/>
        <v>4</v>
      </c>
      <c r="J20" s="23">
        <v>11.8</v>
      </c>
      <c r="K20" s="7">
        <f t="shared" si="4"/>
        <v>4</v>
      </c>
      <c r="L20" s="8">
        <f t="shared" si="5"/>
        <v>9</v>
      </c>
      <c r="M20" s="19">
        <v>12.7</v>
      </c>
      <c r="N20" s="7">
        <f t="shared" si="6"/>
        <v>6</v>
      </c>
      <c r="O20" s="18">
        <f t="shared" si="7"/>
        <v>7</v>
      </c>
      <c r="P20" s="28">
        <f t="shared" si="11"/>
        <v>48.900000000000006</v>
      </c>
      <c r="Q20" s="7">
        <f t="shared" si="8"/>
        <v>2</v>
      </c>
      <c r="R20" s="8">
        <f t="shared" si="9"/>
        <v>3</v>
      </c>
    </row>
    <row r="21" spans="1:18" x14ac:dyDescent="0.2">
      <c r="A21" s="11">
        <v>195</v>
      </c>
      <c r="B21" s="7" t="s">
        <v>210</v>
      </c>
      <c r="C21" s="7" t="s">
        <v>28</v>
      </c>
      <c r="D21" s="23">
        <v>12.45</v>
      </c>
      <c r="E21" s="7">
        <f t="shared" si="0"/>
        <v>1</v>
      </c>
      <c r="F21" s="8">
        <f t="shared" si="1"/>
        <v>1</v>
      </c>
      <c r="G21" s="19">
        <v>12.5</v>
      </c>
      <c r="H21" s="7">
        <f t="shared" si="2"/>
        <v>2</v>
      </c>
      <c r="I21" s="18">
        <f t="shared" si="3"/>
        <v>3</v>
      </c>
      <c r="J21" s="23">
        <v>12.95</v>
      </c>
      <c r="K21" s="7">
        <f t="shared" si="4"/>
        <v>1</v>
      </c>
      <c r="L21" s="8">
        <f t="shared" si="5"/>
        <v>1</v>
      </c>
      <c r="M21" s="19">
        <v>13.05</v>
      </c>
      <c r="N21" s="7">
        <f t="shared" si="6"/>
        <v>2</v>
      </c>
      <c r="O21" s="18">
        <f t="shared" si="7"/>
        <v>2</v>
      </c>
      <c r="P21" s="28">
        <f t="shared" si="11"/>
        <v>50.95</v>
      </c>
      <c r="Q21" s="7">
        <f t="shared" si="8"/>
        <v>1</v>
      </c>
      <c r="R21" s="8">
        <f t="shared" si="9"/>
        <v>1</v>
      </c>
    </row>
    <row r="22" spans="1:18" ht="17" thickBot="1" x14ac:dyDescent="0.25">
      <c r="A22" s="11">
        <v>196</v>
      </c>
      <c r="B22" s="7" t="s">
        <v>211</v>
      </c>
      <c r="C22" s="7" t="s">
        <v>28</v>
      </c>
      <c r="D22" s="23">
        <v>11.7</v>
      </c>
      <c r="E22" s="7">
        <f t="shared" si="0"/>
        <v>7</v>
      </c>
      <c r="F22" s="8">
        <f t="shared" si="1"/>
        <v>10</v>
      </c>
      <c r="G22" s="19">
        <v>12.4</v>
      </c>
      <c r="H22" s="7">
        <f t="shared" si="2"/>
        <v>4</v>
      </c>
      <c r="I22" s="18">
        <f t="shared" si="3"/>
        <v>5</v>
      </c>
      <c r="J22" s="23">
        <v>11.1</v>
      </c>
      <c r="K22" s="7">
        <f t="shared" si="4"/>
        <v>10</v>
      </c>
      <c r="L22" s="8">
        <f t="shared" si="5"/>
        <v>17</v>
      </c>
      <c r="M22" s="19">
        <v>11.25</v>
      </c>
      <c r="N22" s="7">
        <f t="shared" si="6"/>
        <v>15</v>
      </c>
      <c r="O22" s="18">
        <f t="shared" si="7"/>
        <v>22</v>
      </c>
      <c r="P22" s="28">
        <f t="shared" si="11"/>
        <v>46.45</v>
      </c>
      <c r="Q22" s="7">
        <f t="shared" si="8"/>
        <v>10</v>
      </c>
      <c r="R22" s="8">
        <f t="shared" si="9"/>
        <v>21</v>
      </c>
    </row>
    <row r="23" spans="1:18" ht="15" customHeight="1" x14ac:dyDescent="0.2">
      <c r="A23" s="6" t="s">
        <v>14</v>
      </c>
      <c r="B23" s="73" t="s">
        <v>212</v>
      </c>
      <c r="C23" s="74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</row>
    <row r="24" spans="1:18" x14ac:dyDescent="0.2">
      <c r="A24" s="11">
        <v>155</v>
      </c>
      <c r="B24" s="7" t="s">
        <v>213</v>
      </c>
      <c r="C24" s="7" t="s">
        <v>24</v>
      </c>
      <c r="D24" s="23">
        <v>10.63</v>
      </c>
      <c r="E24" s="7">
        <f t="shared" ref="E24:E47" si="12">SUMPRODUCT((D$24:D$47&gt;D24)/COUNTIF(D$24:D$47,D$24:D$47&amp;""))+1</f>
        <v>15.000000000000002</v>
      </c>
      <c r="F24" s="8">
        <f t="shared" ref="F24:F47" si="13">SUMPRODUCT((D$4:D$47&gt;D24)/COUNTIF(D$4:D$47,D$4:D$47&amp;""))+1</f>
        <v>26.999999999999996</v>
      </c>
      <c r="G24" s="19">
        <v>12</v>
      </c>
      <c r="H24" s="7">
        <f t="shared" ref="H24:H47" si="14">SUMPRODUCT((G$24:G$47&gt;G24)/COUNTIF(G$24:G$47,G$24:G$47&amp;""))+1</f>
        <v>11</v>
      </c>
      <c r="I24" s="18">
        <f t="shared" ref="I24:I47" si="15">SUMPRODUCT((G$4:G$47&gt;G24)/COUNTIF(G$4:G$47,G$4:G$47&amp;""))+1</f>
        <v>12.999999999999998</v>
      </c>
      <c r="J24" s="23">
        <v>11.45</v>
      </c>
      <c r="K24" s="7">
        <f t="shared" ref="K24:K47" si="16">SUMPRODUCT((J$24:J$47&gt;J24)/COUNTIF(J$24:J$47,J$24:J$47&amp;""))+1</f>
        <v>9</v>
      </c>
      <c r="L24" s="8">
        <f t="shared" ref="L24:L47" si="17">SUMPRODUCT((J$4:J$47&gt;J24)/COUNTIF(J$4:J$47,J$4:J$47&amp;""))+1</f>
        <v>13</v>
      </c>
      <c r="M24" s="19">
        <v>12.7</v>
      </c>
      <c r="N24" s="7">
        <f t="shared" ref="N24:N47" si="18">SUMPRODUCT((M$24:M$47&gt;M24)/COUNTIF(M$24:M$47,M$24:M$47&amp;""))+1</f>
        <v>4</v>
      </c>
      <c r="O24" s="18">
        <f t="shared" ref="O24:O47" si="19">SUMPRODUCT((M$4:M$47&gt;M24)/COUNTIF(M$4:M$47,M$4:M$47&amp;""))+1</f>
        <v>7</v>
      </c>
      <c r="P24" s="28">
        <f>SUM(D24+G24+J24+M24)</f>
        <v>46.78</v>
      </c>
      <c r="Q24" s="7">
        <f t="shared" ref="Q24:Q47" si="20">SUMPRODUCT((P$24:P$47&gt;P24)/COUNTIF(P$24:P$47,P$24:P$47&amp;""))+1</f>
        <v>10</v>
      </c>
      <c r="R24" s="8">
        <f t="shared" ref="R24:R47" si="21">SUMPRODUCT((P$4:P$47&gt;P24)/COUNTIF(P$4:P$47,P$4:P$47&amp;""))+1</f>
        <v>17</v>
      </c>
    </row>
    <row r="25" spans="1:18" x14ac:dyDescent="0.2">
      <c r="A25" s="11">
        <v>156</v>
      </c>
      <c r="B25" s="7" t="s">
        <v>292</v>
      </c>
      <c r="C25" s="7" t="s">
        <v>24</v>
      </c>
      <c r="D25" s="23">
        <v>10.93</v>
      </c>
      <c r="E25" s="7">
        <f t="shared" si="12"/>
        <v>10</v>
      </c>
      <c r="F25" s="8">
        <f t="shared" si="13"/>
        <v>19.000000000000004</v>
      </c>
      <c r="G25" s="19">
        <v>12.5</v>
      </c>
      <c r="H25" s="7">
        <f t="shared" si="14"/>
        <v>2</v>
      </c>
      <c r="I25" s="18">
        <f t="shared" si="15"/>
        <v>3</v>
      </c>
      <c r="J25" s="23">
        <v>8.6999999999999993</v>
      </c>
      <c r="K25" s="7">
        <f t="shared" si="16"/>
        <v>15</v>
      </c>
      <c r="L25" s="8">
        <f t="shared" si="17"/>
        <v>28.999999999999993</v>
      </c>
      <c r="M25" s="19">
        <v>10.85</v>
      </c>
      <c r="N25" s="7">
        <f t="shared" si="18"/>
        <v>16</v>
      </c>
      <c r="O25" s="18">
        <f t="shared" si="19"/>
        <v>25.999999999999996</v>
      </c>
      <c r="P25" s="28">
        <f>SUM(D25+G25+J25+M25)</f>
        <v>42.98</v>
      </c>
      <c r="Q25" s="7">
        <f t="shared" si="20"/>
        <v>20</v>
      </c>
      <c r="R25" s="8">
        <f t="shared" si="21"/>
        <v>38</v>
      </c>
    </row>
    <row r="26" spans="1:18" x14ac:dyDescent="0.2">
      <c r="A26" s="11">
        <v>157</v>
      </c>
      <c r="B26" s="7" t="s">
        <v>214</v>
      </c>
      <c r="C26" s="7" t="s">
        <v>24</v>
      </c>
      <c r="D26" s="23">
        <v>11.63</v>
      </c>
      <c r="E26" s="7">
        <f t="shared" si="12"/>
        <v>4</v>
      </c>
      <c r="F26" s="8">
        <f t="shared" si="13"/>
        <v>11</v>
      </c>
      <c r="G26" s="19">
        <v>12.2</v>
      </c>
      <c r="H26" s="7">
        <f t="shared" si="14"/>
        <v>6.9999999999999991</v>
      </c>
      <c r="I26" s="18">
        <f t="shared" si="15"/>
        <v>9</v>
      </c>
      <c r="J26" s="23">
        <v>11.85</v>
      </c>
      <c r="K26" s="7">
        <f t="shared" si="16"/>
        <v>6</v>
      </c>
      <c r="L26" s="8">
        <f t="shared" si="17"/>
        <v>8</v>
      </c>
      <c r="M26" s="19">
        <v>11.55</v>
      </c>
      <c r="N26" s="7">
        <f t="shared" si="18"/>
        <v>10</v>
      </c>
      <c r="O26" s="18">
        <f t="shared" si="19"/>
        <v>19</v>
      </c>
      <c r="P26" s="28">
        <f t="shared" ref="P26:P38" si="22">SUM(D26+G26+J26+M26)</f>
        <v>47.230000000000004</v>
      </c>
      <c r="Q26" s="7">
        <f t="shared" si="20"/>
        <v>6</v>
      </c>
      <c r="R26" s="8">
        <f t="shared" si="21"/>
        <v>13</v>
      </c>
    </row>
    <row r="27" spans="1:18" x14ac:dyDescent="0.2">
      <c r="A27" s="11">
        <v>158</v>
      </c>
      <c r="B27" s="7" t="s">
        <v>215</v>
      </c>
      <c r="C27" s="7" t="s">
        <v>24</v>
      </c>
      <c r="D27" s="23">
        <v>11.83</v>
      </c>
      <c r="E27" s="7">
        <f t="shared" si="12"/>
        <v>2</v>
      </c>
      <c r="F27" s="8">
        <f t="shared" si="13"/>
        <v>8</v>
      </c>
      <c r="G27" s="19">
        <v>12</v>
      </c>
      <c r="H27" s="7">
        <f t="shared" si="14"/>
        <v>11</v>
      </c>
      <c r="I27" s="18">
        <f t="shared" si="15"/>
        <v>12.999999999999998</v>
      </c>
      <c r="J27" s="23">
        <v>12.55</v>
      </c>
      <c r="K27" s="7">
        <f t="shared" si="16"/>
        <v>1</v>
      </c>
      <c r="L27" s="8">
        <f t="shared" si="17"/>
        <v>2</v>
      </c>
      <c r="M27" s="19">
        <v>11.8</v>
      </c>
      <c r="N27" s="7">
        <f t="shared" si="18"/>
        <v>9</v>
      </c>
      <c r="O27" s="18">
        <f t="shared" si="19"/>
        <v>17</v>
      </c>
      <c r="P27" s="28">
        <f t="shared" si="22"/>
        <v>48.179999999999993</v>
      </c>
      <c r="Q27" s="7">
        <f t="shared" si="20"/>
        <v>2</v>
      </c>
      <c r="R27" s="8">
        <f t="shared" si="21"/>
        <v>6</v>
      </c>
    </row>
    <row r="28" spans="1:18" x14ac:dyDescent="0.2">
      <c r="A28" s="11">
        <v>159</v>
      </c>
      <c r="B28" s="7" t="s">
        <v>216</v>
      </c>
      <c r="C28" s="7" t="s">
        <v>21</v>
      </c>
      <c r="D28" s="23">
        <v>10.27</v>
      </c>
      <c r="E28" s="7">
        <f t="shared" si="12"/>
        <v>17</v>
      </c>
      <c r="F28" s="8">
        <f t="shared" si="13"/>
        <v>28.999999999999993</v>
      </c>
      <c r="G28" s="19">
        <v>11.75</v>
      </c>
      <c r="H28" s="7">
        <f t="shared" si="14"/>
        <v>14</v>
      </c>
      <c r="I28" s="18">
        <f t="shared" si="15"/>
        <v>17.999999999999996</v>
      </c>
      <c r="J28" s="23">
        <v>10.9</v>
      </c>
      <c r="K28" s="7">
        <f t="shared" si="16"/>
        <v>11.000000000000002</v>
      </c>
      <c r="L28" s="8">
        <f t="shared" si="17"/>
        <v>19</v>
      </c>
      <c r="M28" s="19">
        <v>8.65</v>
      </c>
      <c r="N28" s="7">
        <f t="shared" si="18"/>
        <v>21</v>
      </c>
      <c r="O28" s="18">
        <f t="shared" si="19"/>
        <v>31.999999999999996</v>
      </c>
      <c r="P28" s="28">
        <f t="shared" si="22"/>
        <v>41.57</v>
      </c>
      <c r="Q28" s="7">
        <f t="shared" si="20"/>
        <v>22</v>
      </c>
      <c r="R28" s="8">
        <f t="shared" si="21"/>
        <v>40</v>
      </c>
    </row>
    <row r="29" spans="1:18" x14ac:dyDescent="0.2">
      <c r="A29" s="11">
        <v>160</v>
      </c>
      <c r="B29" s="7" t="s">
        <v>217</v>
      </c>
      <c r="C29" s="7" t="s">
        <v>21</v>
      </c>
      <c r="D29" s="23">
        <v>9.8000000000000007</v>
      </c>
      <c r="E29" s="7">
        <f t="shared" si="12"/>
        <v>19</v>
      </c>
      <c r="F29" s="8">
        <f t="shared" si="13"/>
        <v>32.999999999999993</v>
      </c>
      <c r="G29" s="19">
        <v>11.85</v>
      </c>
      <c r="H29" s="7">
        <f t="shared" si="14"/>
        <v>13</v>
      </c>
      <c r="I29" s="18">
        <f t="shared" si="15"/>
        <v>15.999999999999998</v>
      </c>
      <c r="J29" s="23">
        <v>8.9</v>
      </c>
      <c r="K29" s="7">
        <f t="shared" si="16"/>
        <v>14</v>
      </c>
      <c r="L29" s="8">
        <f t="shared" si="17"/>
        <v>27.999999999999993</v>
      </c>
      <c r="M29" s="19">
        <v>10.3</v>
      </c>
      <c r="N29" s="7">
        <f t="shared" si="18"/>
        <v>19</v>
      </c>
      <c r="O29" s="18">
        <f t="shared" si="19"/>
        <v>28.999999999999996</v>
      </c>
      <c r="P29" s="28">
        <f t="shared" si="22"/>
        <v>40.849999999999994</v>
      </c>
      <c r="Q29" s="7">
        <f t="shared" si="20"/>
        <v>23</v>
      </c>
      <c r="R29" s="8">
        <f t="shared" si="21"/>
        <v>41</v>
      </c>
    </row>
    <row r="30" spans="1:18" x14ac:dyDescent="0.2">
      <c r="A30" s="11">
        <v>165</v>
      </c>
      <c r="B30" s="7" t="s">
        <v>218</v>
      </c>
      <c r="C30" s="7" t="s">
        <v>30</v>
      </c>
      <c r="D30" s="23">
        <v>10.4</v>
      </c>
      <c r="E30" s="7">
        <f t="shared" si="12"/>
        <v>16</v>
      </c>
      <c r="F30" s="8">
        <f t="shared" si="13"/>
        <v>27.999999999999993</v>
      </c>
      <c r="G30" s="19">
        <v>12.05</v>
      </c>
      <c r="H30" s="7">
        <f t="shared" si="14"/>
        <v>10</v>
      </c>
      <c r="I30" s="18">
        <f t="shared" si="15"/>
        <v>12</v>
      </c>
      <c r="J30" s="23">
        <v>11.85</v>
      </c>
      <c r="K30" s="7">
        <f t="shared" si="16"/>
        <v>6</v>
      </c>
      <c r="L30" s="8">
        <f t="shared" si="17"/>
        <v>8</v>
      </c>
      <c r="M30" s="19">
        <v>13</v>
      </c>
      <c r="N30" s="7">
        <f t="shared" si="18"/>
        <v>2</v>
      </c>
      <c r="O30" s="18">
        <f t="shared" si="19"/>
        <v>3</v>
      </c>
      <c r="P30" s="28">
        <f t="shared" si="22"/>
        <v>47.300000000000004</v>
      </c>
      <c r="Q30" s="7">
        <f t="shared" si="20"/>
        <v>5</v>
      </c>
      <c r="R30" s="8">
        <f t="shared" si="21"/>
        <v>12</v>
      </c>
    </row>
    <row r="31" spans="1:18" x14ac:dyDescent="0.2">
      <c r="A31" s="11">
        <v>166</v>
      </c>
      <c r="B31" s="7" t="s">
        <v>219</v>
      </c>
      <c r="C31" s="7" t="s">
        <v>30</v>
      </c>
      <c r="D31" s="23">
        <v>11.03</v>
      </c>
      <c r="E31" s="7">
        <f t="shared" si="12"/>
        <v>7</v>
      </c>
      <c r="F31" s="8">
        <f t="shared" si="13"/>
        <v>16</v>
      </c>
      <c r="G31" s="19">
        <v>11.85</v>
      </c>
      <c r="H31" s="7">
        <f t="shared" si="14"/>
        <v>13</v>
      </c>
      <c r="I31" s="18">
        <f t="shared" si="15"/>
        <v>15.999999999999998</v>
      </c>
      <c r="J31" s="23">
        <v>11.95</v>
      </c>
      <c r="K31" s="7">
        <f t="shared" si="16"/>
        <v>4</v>
      </c>
      <c r="L31" s="8">
        <f t="shared" si="17"/>
        <v>6</v>
      </c>
      <c r="M31" s="19">
        <v>11.15</v>
      </c>
      <c r="N31" s="7">
        <f t="shared" si="18"/>
        <v>14</v>
      </c>
      <c r="O31" s="18">
        <f t="shared" si="19"/>
        <v>23</v>
      </c>
      <c r="P31" s="28">
        <f t="shared" si="22"/>
        <v>45.98</v>
      </c>
      <c r="Q31" s="7">
        <f t="shared" si="20"/>
        <v>15</v>
      </c>
      <c r="R31" s="8">
        <f t="shared" si="21"/>
        <v>26</v>
      </c>
    </row>
    <row r="32" spans="1:18" x14ac:dyDescent="0.2">
      <c r="A32" s="11">
        <v>167</v>
      </c>
      <c r="B32" s="7" t="s">
        <v>220</v>
      </c>
      <c r="C32" s="7" t="s">
        <v>17</v>
      </c>
      <c r="D32" s="23">
        <v>8.17</v>
      </c>
      <c r="E32" s="7">
        <f t="shared" si="12"/>
        <v>19.999999999999996</v>
      </c>
      <c r="F32" s="8">
        <f t="shared" si="13"/>
        <v>33.999999999999993</v>
      </c>
      <c r="G32" s="19">
        <v>12.6</v>
      </c>
      <c r="H32" s="7">
        <f t="shared" si="14"/>
        <v>1</v>
      </c>
      <c r="I32" s="18">
        <f t="shared" si="15"/>
        <v>2</v>
      </c>
      <c r="J32" s="23">
        <v>10.9</v>
      </c>
      <c r="K32" s="7">
        <f t="shared" si="16"/>
        <v>11.000000000000002</v>
      </c>
      <c r="L32" s="8">
        <f t="shared" si="17"/>
        <v>19</v>
      </c>
      <c r="M32" s="19">
        <v>11.5</v>
      </c>
      <c r="N32" s="7">
        <f t="shared" si="18"/>
        <v>11</v>
      </c>
      <c r="O32" s="18">
        <f t="shared" si="19"/>
        <v>20</v>
      </c>
      <c r="P32" s="28">
        <f t="shared" si="22"/>
        <v>43.17</v>
      </c>
      <c r="Q32" s="7">
        <f t="shared" si="20"/>
        <v>19</v>
      </c>
      <c r="R32" s="8">
        <f t="shared" si="21"/>
        <v>36</v>
      </c>
    </row>
    <row r="33" spans="1:18" x14ac:dyDescent="0.2">
      <c r="A33" s="11">
        <v>168</v>
      </c>
      <c r="B33" s="7" t="s">
        <v>221</v>
      </c>
      <c r="C33" s="7" t="s">
        <v>17</v>
      </c>
      <c r="D33" s="23">
        <v>9.83</v>
      </c>
      <c r="E33" s="7">
        <f t="shared" si="12"/>
        <v>18</v>
      </c>
      <c r="F33" s="8">
        <f t="shared" si="13"/>
        <v>31.999999999999993</v>
      </c>
      <c r="G33" s="19">
        <v>12.4</v>
      </c>
      <c r="H33" s="7">
        <f t="shared" si="14"/>
        <v>3</v>
      </c>
      <c r="I33" s="18">
        <f t="shared" si="15"/>
        <v>5</v>
      </c>
      <c r="J33" s="23">
        <v>8.3000000000000007</v>
      </c>
      <c r="K33" s="7">
        <f t="shared" si="16"/>
        <v>16</v>
      </c>
      <c r="L33" s="8">
        <f t="shared" si="17"/>
        <v>29.999999999999993</v>
      </c>
      <c r="M33" s="19">
        <v>11.55</v>
      </c>
      <c r="N33" s="7">
        <f t="shared" si="18"/>
        <v>10</v>
      </c>
      <c r="O33" s="18">
        <f t="shared" si="19"/>
        <v>19</v>
      </c>
      <c r="P33" s="28">
        <f t="shared" si="22"/>
        <v>42.08</v>
      </c>
      <c r="Q33" s="7">
        <f t="shared" si="20"/>
        <v>21</v>
      </c>
      <c r="R33" s="8">
        <f t="shared" si="21"/>
        <v>39</v>
      </c>
    </row>
    <row r="34" spans="1:18" x14ac:dyDescent="0.2">
      <c r="A34" s="11">
        <v>169</v>
      </c>
      <c r="B34" s="7" t="s">
        <v>222</v>
      </c>
      <c r="C34" s="7" t="s">
        <v>60</v>
      </c>
      <c r="D34" s="23">
        <v>10.83</v>
      </c>
      <c r="E34" s="7">
        <f t="shared" si="12"/>
        <v>11</v>
      </c>
      <c r="F34" s="8">
        <f t="shared" si="13"/>
        <v>20.999999999999996</v>
      </c>
      <c r="G34" s="19">
        <v>12.15</v>
      </c>
      <c r="H34" s="7">
        <f t="shared" si="14"/>
        <v>8</v>
      </c>
      <c r="I34" s="18">
        <f t="shared" si="15"/>
        <v>10</v>
      </c>
      <c r="J34" s="23">
        <v>11.65</v>
      </c>
      <c r="K34" s="7">
        <f t="shared" si="16"/>
        <v>7</v>
      </c>
      <c r="L34" s="8">
        <f t="shared" si="17"/>
        <v>10</v>
      </c>
      <c r="M34" s="19">
        <v>12.4</v>
      </c>
      <c r="N34" s="7">
        <f t="shared" si="18"/>
        <v>6</v>
      </c>
      <c r="O34" s="18">
        <f t="shared" si="19"/>
        <v>9</v>
      </c>
      <c r="P34" s="28">
        <f t="shared" si="22"/>
        <v>47.03</v>
      </c>
      <c r="Q34" s="7">
        <f t="shared" si="20"/>
        <v>7</v>
      </c>
      <c r="R34" s="8">
        <f t="shared" si="21"/>
        <v>14</v>
      </c>
    </row>
    <row r="35" spans="1:18" x14ac:dyDescent="0.2">
      <c r="A35" s="11">
        <v>170</v>
      </c>
      <c r="B35" s="7" t="s">
        <v>223</v>
      </c>
      <c r="C35" s="7" t="s">
        <v>60</v>
      </c>
      <c r="D35" s="23">
        <v>10.93</v>
      </c>
      <c r="E35" s="7">
        <f t="shared" si="12"/>
        <v>10</v>
      </c>
      <c r="F35" s="8">
        <f t="shared" si="13"/>
        <v>19.000000000000004</v>
      </c>
      <c r="G35" s="19">
        <v>11.65</v>
      </c>
      <c r="H35" s="7">
        <f t="shared" si="14"/>
        <v>15</v>
      </c>
      <c r="I35" s="18">
        <f t="shared" si="15"/>
        <v>19</v>
      </c>
      <c r="J35" s="23">
        <v>10.95</v>
      </c>
      <c r="K35" s="7">
        <f t="shared" si="16"/>
        <v>10</v>
      </c>
      <c r="L35" s="8">
        <f t="shared" si="17"/>
        <v>18</v>
      </c>
      <c r="M35" s="19">
        <v>12.5</v>
      </c>
      <c r="N35" s="7">
        <f t="shared" si="18"/>
        <v>5</v>
      </c>
      <c r="O35" s="18">
        <f t="shared" si="19"/>
        <v>8</v>
      </c>
      <c r="P35" s="28">
        <f t="shared" si="22"/>
        <v>46.03</v>
      </c>
      <c r="Q35" s="7">
        <f t="shared" si="20"/>
        <v>14</v>
      </c>
      <c r="R35" s="8">
        <f t="shared" si="21"/>
        <v>25</v>
      </c>
    </row>
    <row r="36" spans="1:18" x14ac:dyDescent="0.2">
      <c r="A36" s="11">
        <v>171</v>
      </c>
      <c r="B36" s="7" t="s">
        <v>224</v>
      </c>
      <c r="C36" s="7" t="s">
        <v>60</v>
      </c>
      <c r="D36" s="23">
        <v>10.67</v>
      </c>
      <c r="E36" s="7">
        <f t="shared" si="12"/>
        <v>14.000000000000002</v>
      </c>
      <c r="F36" s="8">
        <f t="shared" si="13"/>
        <v>24.999999999999996</v>
      </c>
      <c r="G36" s="19">
        <v>12.25</v>
      </c>
      <c r="H36" s="7">
        <f t="shared" si="14"/>
        <v>6</v>
      </c>
      <c r="I36" s="18">
        <f t="shared" si="15"/>
        <v>8</v>
      </c>
      <c r="J36" s="23">
        <v>10.7</v>
      </c>
      <c r="K36" s="7">
        <f t="shared" si="16"/>
        <v>12</v>
      </c>
      <c r="L36" s="8">
        <f t="shared" si="17"/>
        <v>20</v>
      </c>
      <c r="M36" s="19">
        <v>10.5</v>
      </c>
      <c r="N36" s="7">
        <f t="shared" si="18"/>
        <v>18</v>
      </c>
      <c r="O36" s="18">
        <f t="shared" si="19"/>
        <v>27.999999999999996</v>
      </c>
      <c r="P36" s="28">
        <f t="shared" si="22"/>
        <v>44.120000000000005</v>
      </c>
      <c r="Q36" s="7">
        <f t="shared" si="20"/>
        <v>18</v>
      </c>
      <c r="R36" s="8">
        <f t="shared" si="21"/>
        <v>32</v>
      </c>
    </row>
    <row r="37" spans="1:18" x14ac:dyDescent="0.2">
      <c r="A37" s="11">
        <v>178</v>
      </c>
      <c r="B37" s="7" t="s">
        <v>225</v>
      </c>
      <c r="C37" s="7" t="s">
        <v>70</v>
      </c>
      <c r="D37" s="23">
        <v>10.97</v>
      </c>
      <c r="E37" s="7">
        <f t="shared" si="12"/>
        <v>9</v>
      </c>
      <c r="F37" s="8">
        <f t="shared" si="13"/>
        <v>18.000000000000004</v>
      </c>
      <c r="G37" s="19">
        <v>12.25</v>
      </c>
      <c r="H37" s="7">
        <f t="shared" si="14"/>
        <v>6</v>
      </c>
      <c r="I37" s="18">
        <f t="shared" si="15"/>
        <v>8</v>
      </c>
      <c r="J37" s="23">
        <v>11.65</v>
      </c>
      <c r="K37" s="7">
        <f t="shared" si="16"/>
        <v>7</v>
      </c>
      <c r="L37" s="8">
        <f t="shared" si="17"/>
        <v>10</v>
      </c>
      <c r="M37" s="19">
        <v>11.9</v>
      </c>
      <c r="N37" s="7">
        <f t="shared" si="18"/>
        <v>8</v>
      </c>
      <c r="O37" s="18">
        <f t="shared" si="19"/>
        <v>15</v>
      </c>
      <c r="P37" s="28">
        <f t="shared" si="22"/>
        <v>46.769999999999996</v>
      </c>
      <c r="Q37" s="7">
        <f t="shared" si="20"/>
        <v>11</v>
      </c>
      <c r="R37" s="8">
        <f t="shared" si="21"/>
        <v>18</v>
      </c>
    </row>
    <row r="38" spans="1:18" x14ac:dyDescent="0.2">
      <c r="A38" s="11">
        <v>179</v>
      </c>
      <c r="B38" s="7" t="s">
        <v>226</v>
      </c>
      <c r="C38" s="7" t="s">
        <v>176</v>
      </c>
      <c r="D38" s="23">
        <v>11</v>
      </c>
      <c r="E38" s="7">
        <f t="shared" si="12"/>
        <v>8</v>
      </c>
      <c r="F38" s="8">
        <f t="shared" si="13"/>
        <v>17.000000000000004</v>
      </c>
      <c r="G38" s="19">
        <v>12.4</v>
      </c>
      <c r="H38" s="7">
        <f t="shared" si="14"/>
        <v>3</v>
      </c>
      <c r="I38" s="18">
        <f t="shared" si="15"/>
        <v>5</v>
      </c>
      <c r="J38" s="23">
        <v>10.5</v>
      </c>
      <c r="K38" s="7">
        <f t="shared" si="16"/>
        <v>13</v>
      </c>
      <c r="L38" s="8">
        <f t="shared" si="17"/>
        <v>22.999999999999996</v>
      </c>
      <c r="M38" s="19">
        <v>13.05</v>
      </c>
      <c r="N38" s="7">
        <f t="shared" si="18"/>
        <v>1</v>
      </c>
      <c r="O38" s="18">
        <f t="shared" si="19"/>
        <v>2</v>
      </c>
      <c r="P38" s="28">
        <f t="shared" si="22"/>
        <v>46.95</v>
      </c>
      <c r="Q38" s="7">
        <f t="shared" si="20"/>
        <v>9</v>
      </c>
      <c r="R38" s="8">
        <f t="shared" si="21"/>
        <v>16</v>
      </c>
    </row>
    <row r="39" spans="1:18" x14ac:dyDescent="0.2">
      <c r="A39" s="11">
        <v>180</v>
      </c>
      <c r="B39" s="7" t="s">
        <v>227</v>
      </c>
      <c r="C39" s="7" t="s">
        <v>176</v>
      </c>
      <c r="D39" s="23">
        <v>11.2</v>
      </c>
      <c r="E39" s="7">
        <f t="shared" si="12"/>
        <v>6</v>
      </c>
      <c r="F39" s="8">
        <f t="shared" si="13"/>
        <v>14</v>
      </c>
      <c r="G39" s="19">
        <v>12.35</v>
      </c>
      <c r="H39" s="7">
        <f t="shared" si="14"/>
        <v>4</v>
      </c>
      <c r="I39" s="18">
        <f t="shared" si="15"/>
        <v>6</v>
      </c>
      <c r="J39" s="23">
        <v>11.9</v>
      </c>
      <c r="K39" s="7">
        <f t="shared" si="16"/>
        <v>5</v>
      </c>
      <c r="L39" s="8">
        <f t="shared" si="17"/>
        <v>7</v>
      </c>
      <c r="M39" s="19">
        <v>12.4</v>
      </c>
      <c r="N39" s="7">
        <f t="shared" si="18"/>
        <v>6</v>
      </c>
      <c r="O39" s="18">
        <f t="shared" si="19"/>
        <v>9</v>
      </c>
      <c r="P39" s="28">
        <f t="shared" ref="P39:P47" si="23">SUM(D39+G39+J39+M39)</f>
        <v>47.849999999999994</v>
      </c>
      <c r="Q39" s="7">
        <f t="shared" si="20"/>
        <v>3</v>
      </c>
      <c r="R39" s="8">
        <f t="shared" si="21"/>
        <v>8</v>
      </c>
    </row>
    <row r="40" spans="1:18" x14ac:dyDescent="0.2">
      <c r="A40" s="11">
        <v>181</v>
      </c>
      <c r="B40" s="7" t="s">
        <v>228</v>
      </c>
      <c r="C40" s="7" t="s">
        <v>176</v>
      </c>
      <c r="D40" s="23">
        <v>10.7</v>
      </c>
      <c r="E40" s="7">
        <f t="shared" si="12"/>
        <v>13.000000000000002</v>
      </c>
      <c r="F40" s="8">
        <f t="shared" si="13"/>
        <v>23.999999999999996</v>
      </c>
      <c r="G40" s="19">
        <v>12.3</v>
      </c>
      <c r="H40" s="7">
        <f t="shared" si="14"/>
        <v>5</v>
      </c>
      <c r="I40" s="18">
        <f t="shared" si="15"/>
        <v>7</v>
      </c>
      <c r="J40" s="23">
        <v>11.45</v>
      </c>
      <c r="K40" s="7">
        <f t="shared" si="16"/>
        <v>9</v>
      </c>
      <c r="L40" s="8">
        <f t="shared" si="17"/>
        <v>13</v>
      </c>
      <c r="M40" s="19">
        <v>10.7</v>
      </c>
      <c r="N40" s="7">
        <f t="shared" si="18"/>
        <v>17</v>
      </c>
      <c r="O40" s="18">
        <f t="shared" si="19"/>
        <v>26.999999999999996</v>
      </c>
      <c r="P40" s="28">
        <f t="shared" si="23"/>
        <v>45.150000000000006</v>
      </c>
      <c r="Q40" s="7">
        <f t="shared" si="20"/>
        <v>16</v>
      </c>
      <c r="R40" s="8">
        <f t="shared" si="21"/>
        <v>28</v>
      </c>
    </row>
    <row r="41" spans="1:18" x14ac:dyDescent="0.2">
      <c r="A41" s="11">
        <v>182</v>
      </c>
      <c r="B41" s="7" t="s">
        <v>229</v>
      </c>
      <c r="C41" s="7" t="s">
        <v>176</v>
      </c>
      <c r="D41" s="23">
        <v>11.03</v>
      </c>
      <c r="E41" s="7">
        <f t="shared" si="12"/>
        <v>7</v>
      </c>
      <c r="F41" s="8">
        <f t="shared" si="13"/>
        <v>16</v>
      </c>
      <c r="G41" s="19">
        <v>11.95</v>
      </c>
      <c r="H41" s="7">
        <f t="shared" si="14"/>
        <v>12</v>
      </c>
      <c r="I41" s="18">
        <f t="shared" si="15"/>
        <v>13.999999999999998</v>
      </c>
      <c r="J41" s="23">
        <v>11.6</v>
      </c>
      <c r="K41" s="7">
        <f t="shared" si="16"/>
        <v>8</v>
      </c>
      <c r="L41" s="8">
        <f t="shared" si="17"/>
        <v>11</v>
      </c>
      <c r="M41" s="19">
        <v>12.1</v>
      </c>
      <c r="N41" s="7">
        <f t="shared" si="18"/>
        <v>7</v>
      </c>
      <c r="O41" s="18">
        <f t="shared" si="19"/>
        <v>12</v>
      </c>
      <c r="P41" s="28">
        <f t="shared" si="23"/>
        <v>46.68</v>
      </c>
      <c r="Q41" s="7">
        <f t="shared" si="20"/>
        <v>12</v>
      </c>
      <c r="R41" s="8">
        <f t="shared" si="21"/>
        <v>20</v>
      </c>
    </row>
    <row r="42" spans="1:18" x14ac:dyDescent="0.2">
      <c r="A42" s="11">
        <v>183</v>
      </c>
      <c r="B42" s="7" t="s">
        <v>230</v>
      </c>
      <c r="C42" s="7" t="s">
        <v>176</v>
      </c>
      <c r="D42" s="23">
        <v>10.73</v>
      </c>
      <c r="E42" s="7">
        <f t="shared" si="12"/>
        <v>12.000000000000002</v>
      </c>
      <c r="F42" s="8">
        <f t="shared" si="13"/>
        <v>22.999999999999996</v>
      </c>
      <c r="G42" s="19">
        <v>12.2</v>
      </c>
      <c r="H42" s="7">
        <f t="shared" si="14"/>
        <v>6.9999999999999991</v>
      </c>
      <c r="I42" s="18">
        <f t="shared" si="15"/>
        <v>9</v>
      </c>
      <c r="J42" s="23">
        <v>12</v>
      </c>
      <c r="K42" s="7">
        <f t="shared" si="16"/>
        <v>3</v>
      </c>
      <c r="L42" s="8">
        <f t="shared" si="17"/>
        <v>5</v>
      </c>
      <c r="M42" s="19">
        <v>11.25</v>
      </c>
      <c r="N42" s="7">
        <f t="shared" si="18"/>
        <v>13</v>
      </c>
      <c r="O42" s="18">
        <f t="shared" si="19"/>
        <v>22</v>
      </c>
      <c r="P42" s="28">
        <f t="shared" si="23"/>
        <v>46.18</v>
      </c>
      <c r="Q42" s="7">
        <f t="shared" si="20"/>
        <v>13</v>
      </c>
      <c r="R42" s="8">
        <f t="shared" si="21"/>
        <v>23</v>
      </c>
    </row>
    <row r="43" spans="1:18" x14ac:dyDescent="0.2">
      <c r="A43" s="11">
        <v>184</v>
      </c>
      <c r="B43" s="7" t="s">
        <v>231</v>
      </c>
      <c r="C43" s="7" t="s">
        <v>176</v>
      </c>
      <c r="D43" s="23">
        <v>11.37</v>
      </c>
      <c r="E43" s="7">
        <f t="shared" si="12"/>
        <v>5</v>
      </c>
      <c r="F43" s="8">
        <f t="shared" si="13"/>
        <v>13</v>
      </c>
      <c r="G43" s="19">
        <v>12.25</v>
      </c>
      <c r="H43" s="7">
        <f t="shared" si="14"/>
        <v>6</v>
      </c>
      <c r="I43" s="18">
        <f t="shared" si="15"/>
        <v>8</v>
      </c>
      <c r="J43" s="23">
        <v>12</v>
      </c>
      <c r="K43" s="7">
        <f t="shared" si="16"/>
        <v>3</v>
      </c>
      <c r="L43" s="8">
        <f t="shared" si="17"/>
        <v>5</v>
      </c>
      <c r="M43" s="19">
        <v>11.35</v>
      </c>
      <c r="N43" s="7">
        <f t="shared" si="18"/>
        <v>12</v>
      </c>
      <c r="O43" s="18">
        <f t="shared" si="19"/>
        <v>21</v>
      </c>
      <c r="P43" s="28">
        <f t="shared" si="23"/>
        <v>46.97</v>
      </c>
      <c r="Q43" s="7">
        <f t="shared" si="20"/>
        <v>8</v>
      </c>
      <c r="R43" s="8">
        <f t="shared" si="21"/>
        <v>15</v>
      </c>
    </row>
    <row r="44" spans="1:18" x14ac:dyDescent="0.2">
      <c r="A44" s="11">
        <v>190</v>
      </c>
      <c r="B44" s="7" t="s">
        <v>232</v>
      </c>
      <c r="C44" s="7" t="s">
        <v>56</v>
      </c>
      <c r="D44" s="23">
        <v>11.37</v>
      </c>
      <c r="E44" s="7">
        <f t="shared" si="12"/>
        <v>5</v>
      </c>
      <c r="F44" s="8">
        <f t="shared" si="13"/>
        <v>13</v>
      </c>
      <c r="G44" s="19">
        <v>12.1</v>
      </c>
      <c r="H44" s="7">
        <f t="shared" si="14"/>
        <v>9</v>
      </c>
      <c r="I44" s="18">
        <f t="shared" si="15"/>
        <v>11</v>
      </c>
      <c r="J44" s="23">
        <v>11.6</v>
      </c>
      <c r="K44" s="7">
        <f t="shared" si="16"/>
        <v>8</v>
      </c>
      <c r="L44" s="8">
        <f t="shared" si="17"/>
        <v>11</v>
      </c>
      <c r="M44" s="19">
        <v>9.5500000000000007</v>
      </c>
      <c r="N44" s="7">
        <f t="shared" si="18"/>
        <v>20</v>
      </c>
      <c r="O44" s="18">
        <f t="shared" si="19"/>
        <v>30.999999999999996</v>
      </c>
      <c r="P44" s="28">
        <f t="shared" si="23"/>
        <v>44.620000000000005</v>
      </c>
      <c r="Q44" s="7">
        <f t="shared" si="20"/>
        <v>17</v>
      </c>
      <c r="R44" s="8">
        <f t="shared" si="21"/>
        <v>31</v>
      </c>
    </row>
    <row r="45" spans="1:18" x14ac:dyDescent="0.2">
      <c r="A45" s="11">
        <v>191</v>
      </c>
      <c r="B45" s="7" t="s">
        <v>233</v>
      </c>
      <c r="C45" s="7" t="s">
        <v>56</v>
      </c>
      <c r="D45" s="23">
        <v>11.03</v>
      </c>
      <c r="E45" s="7">
        <f t="shared" si="12"/>
        <v>7</v>
      </c>
      <c r="F45" s="8">
        <f t="shared" si="13"/>
        <v>16</v>
      </c>
      <c r="G45" s="19">
        <v>12.6</v>
      </c>
      <c r="H45" s="7">
        <f t="shared" si="14"/>
        <v>1</v>
      </c>
      <c r="I45" s="18">
        <f t="shared" si="15"/>
        <v>2</v>
      </c>
      <c r="J45" s="23">
        <v>11.65</v>
      </c>
      <c r="K45" s="7">
        <f t="shared" si="16"/>
        <v>7</v>
      </c>
      <c r="L45" s="8">
        <f t="shared" si="17"/>
        <v>10</v>
      </c>
      <c r="M45" s="19">
        <v>10.9</v>
      </c>
      <c r="N45" s="7">
        <f t="shared" si="18"/>
        <v>15</v>
      </c>
      <c r="O45" s="18">
        <f t="shared" si="19"/>
        <v>24.999999999999996</v>
      </c>
      <c r="P45" s="28">
        <f t="shared" si="23"/>
        <v>46.18</v>
      </c>
      <c r="Q45" s="7">
        <f t="shared" si="20"/>
        <v>13</v>
      </c>
      <c r="R45" s="8">
        <f t="shared" si="21"/>
        <v>23</v>
      </c>
    </row>
    <row r="46" spans="1:18" x14ac:dyDescent="0.2">
      <c r="A46" s="11">
        <v>192</v>
      </c>
      <c r="B46" s="7" t="s">
        <v>234</v>
      </c>
      <c r="C46" s="7" t="s">
        <v>56</v>
      </c>
      <c r="D46" s="23">
        <v>11.73</v>
      </c>
      <c r="E46" s="7">
        <f t="shared" si="12"/>
        <v>3</v>
      </c>
      <c r="F46" s="8">
        <f t="shared" si="13"/>
        <v>9</v>
      </c>
      <c r="G46" s="19">
        <v>12.5</v>
      </c>
      <c r="H46" s="7">
        <f t="shared" si="14"/>
        <v>2</v>
      </c>
      <c r="I46" s="18">
        <f t="shared" si="15"/>
        <v>3</v>
      </c>
      <c r="J46" s="23">
        <v>12.4</v>
      </c>
      <c r="K46" s="7">
        <f t="shared" si="16"/>
        <v>2</v>
      </c>
      <c r="L46" s="8">
        <f t="shared" si="17"/>
        <v>3</v>
      </c>
      <c r="M46" s="19">
        <v>12.8</v>
      </c>
      <c r="N46" s="7">
        <f t="shared" si="18"/>
        <v>3</v>
      </c>
      <c r="O46" s="18">
        <f t="shared" si="19"/>
        <v>6</v>
      </c>
      <c r="P46" s="28">
        <f t="shared" si="23"/>
        <v>49.430000000000007</v>
      </c>
      <c r="Q46" s="7">
        <f t="shared" si="20"/>
        <v>1</v>
      </c>
      <c r="R46" s="8">
        <f t="shared" si="21"/>
        <v>2</v>
      </c>
    </row>
    <row r="47" spans="1:18" x14ac:dyDescent="0.2">
      <c r="A47" s="11">
        <v>193</v>
      </c>
      <c r="B47" s="7" t="s">
        <v>235</v>
      </c>
      <c r="C47" s="7" t="s">
        <v>56</v>
      </c>
      <c r="D47" s="23">
        <v>11.93</v>
      </c>
      <c r="E47" s="7">
        <f t="shared" si="12"/>
        <v>1</v>
      </c>
      <c r="F47" s="8">
        <f t="shared" si="13"/>
        <v>7</v>
      </c>
      <c r="G47" s="19">
        <v>12</v>
      </c>
      <c r="H47" s="7">
        <f t="shared" si="14"/>
        <v>11</v>
      </c>
      <c r="I47" s="18">
        <f t="shared" si="15"/>
        <v>12.999999999999998</v>
      </c>
      <c r="J47" s="23">
        <v>11.9</v>
      </c>
      <c r="K47" s="7">
        <f t="shared" si="16"/>
        <v>5</v>
      </c>
      <c r="L47" s="8">
        <f t="shared" si="17"/>
        <v>7</v>
      </c>
      <c r="M47" s="19">
        <v>11.9</v>
      </c>
      <c r="N47" s="7">
        <f t="shared" si="18"/>
        <v>8</v>
      </c>
      <c r="O47" s="18">
        <f t="shared" si="19"/>
        <v>15</v>
      </c>
      <c r="P47" s="28">
        <f t="shared" si="23"/>
        <v>47.73</v>
      </c>
      <c r="Q47" s="7">
        <f t="shared" si="20"/>
        <v>4</v>
      </c>
      <c r="R47" s="8">
        <f t="shared" si="21"/>
        <v>9</v>
      </c>
    </row>
  </sheetData>
  <sheetProtection selectLockedCells="1"/>
  <mergeCells count="6">
    <mergeCell ref="A1:B1"/>
    <mergeCell ref="C1:R1"/>
    <mergeCell ref="B3:C3"/>
    <mergeCell ref="D3:R3"/>
    <mergeCell ref="B23:C23"/>
    <mergeCell ref="D23:R23"/>
  </mergeCells>
  <conditionalFormatting sqref="H24:I47 K24:L47 N24:O47 Q24:R47 E24:F47 E4:F22 Q4:R22 H4:I22 K4:L22 N4:O22">
    <cfRule type="cellIs" dxfId="253" priority="94" stopIfTrue="1" operator="equal">
      <formula>1</formula>
    </cfRule>
    <cfRule type="cellIs" dxfId="252" priority="95" stopIfTrue="1" operator="equal">
      <formula>2</formula>
    </cfRule>
    <cfRule type="cellIs" dxfId="251" priority="96" stopIfTrue="1" operator="equal">
      <formula>3</formula>
    </cfRule>
  </conditionalFormatting>
  <conditionalFormatting sqref="H24:I47 K24:L47 N24:O47 Q24:R47 E24:F47 E4:F22 Q4:R22 H4:I22 K4:L22 N4:O22">
    <cfRule type="cellIs" dxfId="250" priority="92" stopIfTrue="1" operator="equal">
      <formula>5</formula>
    </cfRule>
    <cfRule type="cellIs" dxfId="249" priority="93" stopIfTrue="1" operator="equal">
      <formula>4</formula>
    </cfRule>
  </conditionalFormatting>
  <conditionalFormatting sqref="F24:F47 I24:I47 L24:L47 O24:O47 R24:R47 F4:F22 I4:I22 R4:R22 L4:L22 O4:O22">
    <cfRule type="cellIs" dxfId="248" priority="91" stopIfTrue="1" operator="equal">
      <formula>6</formula>
    </cfRule>
  </conditionalFormatting>
  <conditionalFormatting sqref="H24:H47 K24:K47 N24:N47 Q24:Q47 E24:E47 E4:E22 H4:H22 Q4:Q22 K4:K22 N4:N22">
    <cfRule type="cellIs" dxfId="247" priority="90" stopIfTrue="1" operator="equal">
      <formula>6</formula>
    </cfRule>
  </conditionalFormatting>
  <conditionalFormatting sqref="E2:F2">
    <cfRule type="cellIs" dxfId="246" priority="10" stopIfTrue="1" operator="equal">
      <formula>1</formula>
    </cfRule>
    <cfRule type="cellIs" dxfId="245" priority="11" stopIfTrue="1" operator="equal">
      <formula>2</formula>
    </cfRule>
    <cfRule type="cellIs" dxfId="244" priority="12" stopIfTrue="1" operator="equal">
      <formula>3</formula>
    </cfRule>
  </conditionalFormatting>
  <conditionalFormatting sqref="H2:I2">
    <cfRule type="cellIs" dxfId="243" priority="7" stopIfTrue="1" operator="equal">
      <formula>1</formula>
    </cfRule>
    <cfRule type="cellIs" dxfId="242" priority="8" stopIfTrue="1" operator="equal">
      <formula>2</formula>
    </cfRule>
    <cfRule type="cellIs" dxfId="241" priority="9" stopIfTrue="1" operator="equal">
      <formula>3</formula>
    </cfRule>
  </conditionalFormatting>
  <conditionalFormatting sqref="K2:L2">
    <cfRule type="cellIs" dxfId="240" priority="4" stopIfTrue="1" operator="equal">
      <formula>1</formula>
    </cfRule>
    <cfRule type="cellIs" dxfId="239" priority="5" stopIfTrue="1" operator="equal">
      <formula>2</formula>
    </cfRule>
    <cfRule type="cellIs" dxfId="238" priority="6" stopIfTrue="1" operator="equal">
      <formula>3</formula>
    </cfRule>
  </conditionalFormatting>
  <conditionalFormatting sqref="N2:O2">
    <cfRule type="cellIs" dxfId="237" priority="1" stopIfTrue="1" operator="equal">
      <formula>1</formula>
    </cfRule>
    <cfRule type="cellIs" dxfId="236" priority="2" stopIfTrue="1" operator="equal">
      <formula>2</formula>
    </cfRule>
    <cfRule type="cellIs" dxfId="235" priority="3" stopIfTrue="1" operator="equal">
      <formula>3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showGridLines="0" zoomScale="80" zoomScaleNormal="80" zoomScalePageLayoutView="80" workbookViewId="0">
      <pane xSplit="3" ySplit="2" topLeftCell="E118" activePane="bottomRight" state="frozen"/>
      <selection pane="topRight" activeCell="D1" sqref="D1"/>
      <selection pane="bottomLeft" activeCell="A3" sqref="A3"/>
      <selection pane="bottomRight" activeCell="P27" sqref="P27"/>
    </sheetView>
  </sheetViews>
  <sheetFormatPr baseColWidth="10" defaultColWidth="8.83203125" defaultRowHeight="16" x14ac:dyDescent="0.2"/>
  <cols>
    <col min="1" max="1" width="10.5" style="13" customWidth="1"/>
    <col min="2" max="2" width="24.5" style="15" bestFit="1" customWidth="1"/>
    <col min="3" max="3" width="39.5" style="15" bestFit="1" customWidth="1"/>
    <col min="4" max="4" width="12.83203125" style="1" customWidth="1"/>
    <col min="5" max="6" width="15.33203125" style="1" customWidth="1"/>
    <col min="7" max="7" width="12.83203125" style="1" customWidth="1"/>
    <col min="8" max="9" width="15.33203125" style="1" customWidth="1"/>
    <col min="10" max="10" width="12.83203125" style="1" customWidth="1"/>
    <col min="11" max="12" width="15.33203125" style="1" customWidth="1"/>
    <col min="13" max="13" width="12.83203125" style="1" customWidth="1"/>
    <col min="14" max="15" width="15.33203125" style="1" customWidth="1"/>
    <col min="16" max="16" width="12.83203125" style="1" customWidth="1"/>
    <col min="17" max="18" width="15.33203125" style="1" customWidth="1"/>
  </cols>
  <sheetData>
    <row r="1" spans="1:18" ht="30" customHeight="1" thickBot="1" x14ac:dyDescent="0.25">
      <c r="A1" s="78" t="s">
        <v>0</v>
      </c>
      <c r="B1" s="79"/>
      <c r="C1" s="80" t="s">
        <v>1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ht="52" thickBot="1" x14ac:dyDescent="0.25">
      <c r="A2" s="2" t="s">
        <v>2</v>
      </c>
      <c r="B2" s="3" t="s">
        <v>3</v>
      </c>
      <c r="C2" s="4" t="s">
        <v>4</v>
      </c>
      <c r="D2" s="5" t="s">
        <v>5</v>
      </c>
      <c r="E2" s="9" t="s">
        <v>6</v>
      </c>
      <c r="F2" s="10" t="s">
        <v>7</v>
      </c>
      <c r="G2" s="5" t="s">
        <v>8</v>
      </c>
      <c r="H2" s="9" t="s">
        <v>6</v>
      </c>
      <c r="I2" s="10" t="s">
        <v>7</v>
      </c>
      <c r="J2" s="5" t="s">
        <v>9</v>
      </c>
      <c r="K2" s="9" t="s">
        <v>6</v>
      </c>
      <c r="L2" s="10" t="s">
        <v>7</v>
      </c>
      <c r="M2" s="5" t="s">
        <v>10</v>
      </c>
      <c r="N2" s="9" t="s">
        <v>6</v>
      </c>
      <c r="O2" s="10" t="s">
        <v>7</v>
      </c>
      <c r="P2" s="24" t="s">
        <v>11</v>
      </c>
      <c r="Q2" s="25" t="s">
        <v>12</v>
      </c>
      <c r="R2" s="26" t="s">
        <v>13</v>
      </c>
    </row>
    <row r="3" spans="1:18" ht="18" thickBot="1" x14ac:dyDescent="0.25">
      <c r="A3" s="6" t="s">
        <v>14</v>
      </c>
      <c r="B3" s="73" t="s">
        <v>15</v>
      </c>
      <c r="C3" s="73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18" x14ac:dyDescent="0.2">
      <c r="A4" s="11">
        <v>1</v>
      </c>
      <c r="B4" s="7" t="s">
        <v>16</v>
      </c>
      <c r="C4" s="7" t="s">
        <v>17</v>
      </c>
      <c r="D4" s="20">
        <v>11.2</v>
      </c>
      <c r="E4" s="21">
        <f t="shared" ref="E4:E20" si="0">SUMPRODUCT((D$4:D$20&gt;D4)/COUNTIF(D$4:D$20,D$4:D$20&amp;""))+1</f>
        <v>6</v>
      </c>
      <c r="F4" s="22">
        <f t="shared" ref="F4:F20" si="1">SUMPRODUCT((D$4:D$54&gt;D4)/COUNTIF(D$4:D$54,D$4:D$54&amp;""))+1</f>
        <v>7</v>
      </c>
      <c r="G4" s="30">
        <v>12.45</v>
      </c>
      <c r="H4" s="21">
        <f t="shared" ref="H4:H20" si="2">SUMPRODUCT((G$4:G$20&gt;G4)/COUNTIF(G$4:G$20,G$4:G$20&amp;""))+1</f>
        <v>8</v>
      </c>
      <c r="I4" s="29">
        <f t="shared" ref="I4:I20" si="3">SUMPRODUCT((G$4:G$54&gt;G4)/COUNTIF(G$4:G$54,G$4:G$54&amp;""))+1</f>
        <v>9</v>
      </c>
      <c r="J4" s="20">
        <v>11.65</v>
      </c>
      <c r="K4" s="21">
        <f t="shared" ref="K4:K20" si="4">SUMPRODUCT((J$4:J$20&gt;J4)/COUNTIF(J$4:J$20,J$4:J$20&amp;""))+1</f>
        <v>6</v>
      </c>
      <c r="L4" s="22">
        <f t="shared" ref="L4:L20" si="5">SUMPRODUCT((J$4:J$54&gt;J4)/COUNTIF(J$4:J$54,J$4:J$54&amp;""))+1</f>
        <v>10</v>
      </c>
      <c r="M4" s="30">
        <v>10.75</v>
      </c>
      <c r="N4" s="21">
        <f t="shared" ref="N4:N20" si="6">SUMPRODUCT((M$4:M$20&gt;M4)/COUNTIF(M$4:M$20,M$4:M$20&amp;""))+1</f>
        <v>5</v>
      </c>
      <c r="O4" s="29">
        <f t="shared" ref="O4:O20" si="7">SUMPRODUCT((M$4:M$54&gt;M4)/COUNTIF(M$4:M$54,M$4:M$54&amp;""))+1</f>
        <v>7</v>
      </c>
      <c r="P4" s="27">
        <f>SUM(D4+G4+J4+M4)</f>
        <v>46.05</v>
      </c>
      <c r="Q4" s="21">
        <f t="shared" ref="Q4:Q20" si="8">SUMPRODUCT((P$4:P$20&gt;P4)/COUNTIF(P$4:P$20,P$4:P$20&amp;""))+1</f>
        <v>7</v>
      </c>
      <c r="R4" s="22">
        <f t="shared" ref="R4:R20" si="9">SUMPRODUCT((P$4:P$54&gt;P4)/COUNTIF(P$4:P$54,P$4:P$54&amp;""))+1</f>
        <v>8</v>
      </c>
    </row>
    <row r="5" spans="1:18" x14ac:dyDescent="0.2">
      <c r="A5" s="11">
        <v>2</v>
      </c>
      <c r="B5" s="7" t="s">
        <v>18</v>
      </c>
      <c r="C5" s="7" t="s">
        <v>17</v>
      </c>
      <c r="D5" s="23">
        <v>9.1999999999999993</v>
      </c>
      <c r="E5" s="7">
        <f t="shared" si="0"/>
        <v>12</v>
      </c>
      <c r="F5" s="8">
        <f t="shared" si="1"/>
        <v>22</v>
      </c>
      <c r="G5" s="19">
        <v>12.05</v>
      </c>
      <c r="H5" s="7">
        <f t="shared" si="2"/>
        <v>12</v>
      </c>
      <c r="I5" s="18">
        <f t="shared" si="3"/>
        <v>16</v>
      </c>
      <c r="J5" s="23">
        <v>10.65</v>
      </c>
      <c r="K5" s="7">
        <f t="shared" si="4"/>
        <v>12</v>
      </c>
      <c r="L5" s="8">
        <f t="shared" si="5"/>
        <v>22</v>
      </c>
      <c r="M5" s="19">
        <v>8.6999999999999993</v>
      </c>
      <c r="N5" s="7">
        <f t="shared" si="6"/>
        <v>13</v>
      </c>
      <c r="O5" s="18">
        <f t="shared" si="7"/>
        <v>27.999999999999996</v>
      </c>
      <c r="P5" s="28">
        <f t="shared" ref="P5:P20" si="10">SUM(D5+G5+J5+M5)</f>
        <v>40.599999999999994</v>
      </c>
      <c r="Q5" s="7">
        <f t="shared" si="8"/>
        <v>12</v>
      </c>
      <c r="R5" s="8">
        <f t="shared" si="9"/>
        <v>31</v>
      </c>
    </row>
    <row r="6" spans="1:18" x14ac:dyDescent="0.2">
      <c r="A6" s="11">
        <v>3</v>
      </c>
      <c r="B6" s="7" t="s">
        <v>19</v>
      </c>
      <c r="C6" s="7" t="s">
        <v>17</v>
      </c>
      <c r="D6" s="23">
        <v>11</v>
      </c>
      <c r="E6" s="7">
        <f t="shared" si="0"/>
        <v>9</v>
      </c>
      <c r="F6" s="8">
        <f t="shared" si="1"/>
        <v>10.999999999999996</v>
      </c>
      <c r="G6" s="19">
        <v>6.2750000000000004</v>
      </c>
      <c r="H6" s="7">
        <f t="shared" si="2"/>
        <v>14</v>
      </c>
      <c r="I6" s="18">
        <f t="shared" si="3"/>
        <v>34</v>
      </c>
      <c r="J6" s="23">
        <v>10.7</v>
      </c>
      <c r="K6" s="7">
        <f t="shared" si="4"/>
        <v>11</v>
      </c>
      <c r="L6" s="8">
        <f t="shared" si="5"/>
        <v>21</v>
      </c>
      <c r="M6" s="19">
        <v>9.35</v>
      </c>
      <c r="N6" s="7">
        <f t="shared" si="6"/>
        <v>10</v>
      </c>
      <c r="O6" s="18">
        <f t="shared" si="7"/>
        <v>19</v>
      </c>
      <c r="P6" s="28">
        <f t="shared" si="10"/>
        <v>37.324999999999996</v>
      </c>
      <c r="Q6" s="7">
        <f t="shared" si="8"/>
        <v>13</v>
      </c>
      <c r="R6" s="8">
        <f t="shared" si="9"/>
        <v>34</v>
      </c>
    </row>
    <row r="7" spans="1:18" x14ac:dyDescent="0.2">
      <c r="A7" s="11">
        <v>15</v>
      </c>
      <c r="B7" s="7" t="s">
        <v>20</v>
      </c>
      <c r="C7" s="7" t="s">
        <v>21</v>
      </c>
      <c r="D7" s="23">
        <v>5.45</v>
      </c>
      <c r="E7" s="7">
        <f t="shared" si="0"/>
        <v>13</v>
      </c>
      <c r="F7" s="8">
        <f t="shared" si="1"/>
        <v>24.000000000000004</v>
      </c>
      <c r="G7" s="19">
        <v>0</v>
      </c>
      <c r="H7" s="7">
        <f t="shared" si="2"/>
        <v>15</v>
      </c>
      <c r="I7" s="18">
        <f t="shared" si="3"/>
        <v>35</v>
      </c>
      <c r="J7" s="23">
        <v>8.1999999999999993</v>
      </c>
      <c r="K7" s="7">
        <f t="shared" si="4"/>
        <v>14</v>
      </c>
      <c r="L7" s="8">
        <f t="shared" si="5"/>
        <v>30.999999999999996</v>
      </c>
      <c r="M7" s="19">
        <v>5.15</v>
      </c>
      <c r="N7" s="7">
        <f t="shared" si="6"/>
        <v>15</v>
      </c>
      <c r="O7" s="18">
        <f t="shared" si="7"/>
        <v>33</v>
      </c>
      <c r="P7" s="28">
        <f t="shared" si="10"/>
        <v>18.799999999999997</v>
      </c>
      <c r="Q7" s="7">
        <f t="shared" si="8"/>
        <v>15</v>
      </c>
      <c r="R7" s="8">
        <f t="shared" si="9"/>
        <v>37</v>
      </c>
    </row>
    <row r="8" spans="1:18" x14ac:dyDescent="0.2">
      <c r="A8" s="11">
        <v>16</v>
      </c>
      <c r="B8" s="7" t="s">
        <v>22</v>
      </c>
      <c r="C8" s="7" t="s">
        <v>21</v>
      </c>
      <c r="D8" s="23">
        <v>0</v>
      </c>
      <c r="E8" s="7">
        <f t="shared" si="0"/>
        <v>14</v>
      </c>
      <c r="F8" s="8">
        <f t="shared" si="1"/>
        <v>25.000000000000004</v>
      </c>
      <c r="G8" s="19">
        <v>11.775</v>
      </c>
      <c r="H8" s="7">
        <f t="shared" si="2"/>
        <v>13</v>
      </c>
      <c r="I8" s="18">
        <f t="shared" si="3"/>
        <v>21</v>
      </c>
      <c r="J8" s="23">
        <v>8.9499999999999993</v>
      </c>
      <c r="K8" s="7">
        <f t="shared" si="4"/>
        <v>13</v>
      </c>
      <c r="L8" s="8">
        <f t="shared" si="5"/>
        <v>29.999999999999996</v>
      </c>
      <c r="M8" s="19">
        <v>7.7</v>
      </c>
      <c r="N8" s="7">
        <f t="shared" si="6"/>
        <v>14</v>
      </c>
      <c r="O8" s="18">
        <f t="shared" si="7"/>
        <v>30.999999999999996</v>
      </c>
      <c r="P8" s="28">
        <f t="shared" si="10"/>
        <v>28.425000000000001</v>
      </c>
      <c r="Q8" s="7">
        <f t="shared" si="8"/>
        <v>14</v>
      </c>
      <c r="R8" s="8">
        <f t="shared" si="9"/>
        <v>35</v>
      </c>
    </row>
    <row r="9" spans="1:18" x14ac:dyDescent="0.2">
      <c r="A9" s="11">
        <v>21</v>
      </c>
      <c r="B9" s="7" t="s">
        <v>23</v>
      </c>
      <c r="C9" s="7" t="s">
        <v>24</v>
      </c>
      <c r="D9" s="23">
        <v>11.3</v>
      </c>
      <c r="E9" s="7">
        <f t="shared" si="0"/>
        <v>5</v>
      </c>
      <c r="F9" s="8">
        <f t="shared" si="1"/>
        <v>6</v>
      </c>
      <c r="G9" s="19">
        <v>13.8</v>
      </c>
      <c r="H9" s="7">
        <f t="shared" si="2"/>
        <v>2</v>
      </c>
      <c r="I9" s="18">
        <f t="shared" si="3"/>
        <v>2</v>
      </c>
      <c r="J9" s="23">
        <v>11.95</v>
      </c>
      <c r="K9" s="7">
        <f t="shared" si="4"/>
        <v>5</v>
      </c>
      <c r="L9" s="8">
        <f t="shared" si="5"/>
        <v>9</v>
      </c>
      <c r="M9" s="19">
        <v>10.95</v>
      </c>
      <c r="N9" s="7">
        <f t="shared" si="6"/>
        <v>4</v>
      </c>
      <c r="O9" s="18">
        <f t="shared" si="7"/>
        <v>6</v>
      </c>
      <c r="P9" s="28">
        <f t="shared" si="10"/>
        <v>48</v>
      </c>
      <c r="Q9" s="7">
        <f t="shared" si="8"/>
        <v>3</v>
      </c>
      <c r="R9" s="8">
        <f t="shared" si="9"/>
        <v>3</v>
      </c>
    </row>
    <row r="10" spans="1:18" x14ac:dyDescent="0.2">
      <c r="A10" s="11">
        <v>22</v>
      </c>
      <c r="B10" s="7" t="s">
        <v>25</v>
      </c>
      <c r="C10" s="7" t="s">
        <v>24</v>
      </c>
      <c r="D10" s="23">
        <v>11.55</v>
      </c>
      <c r="E10" s="7">
        <f t="shared" si="0"/>
        <v>3</v>
      </c>
      <c r="F10" s="8">
        <f t="shared" si="1"/>
        <v>3</v>
      </c>
      <c r="G10" s="19">
        <v>13.2</v>
      </c>
      <c r="H10" s="7">
        <f t="shared" si="2"/>
        <v>4</v>
      </c>
      <c r="I10" s="18">
        <f t="shared" si="3"/>
        <v>4</v>
      </c>
      <c r="J10" s="23">
        <v>12.2</v>
      </c>
      <c r="K10" s="7">
        <f t="shared" si="4"/>
        <v>3</v>
      </c>
      <c r="L10" s="8">
        <f t="shared" si="5"/>
        <v>5</v>
      </c>
      <c r="M10" s="19">
        <v>10.199999999999999</v>
      </c>
      <c r="N10" s="7">
        <f>SUMPRODUCT((M$4:M$20&gt;M10)/COUNTIF(M$4:M$20,M$4:M$20&amp;""))+1</f>
        <v>8</v>
      </c>
      <c r="O10" s="18">
        <f t="shared" si="7"/>
        <v>11</v>
      </c>
      <c r="P10" s="28">
        <f t="shared" ref="P10:P13" si="11">SUM(D10+G10+J10+M10)</f>
        <v>47.150000000000006</v>
      </c>
      <c r="Q10" s="7">
        <f t="shared" si="8"/>
        <v>6</v>
      </c>
      <c r="R10" s="8">
        <f t="shared" si="9"/>
        <v>6</v>
      </c>
    </row>
    <row r="11" spans="1:18" x14ac:dyDescent="0.2">
      <c r="A11" s="33">
        <v>23</v>
      </c>
      <c r="B11" s="32" t="s">
        <v>26</v>
      </c>
      <c r="C11" s="32" t="s">
        <v>24</v>
      </c>
      <c r="D11" s="23"/>
      <c r="E11" s="7"/>
      <c r="F11" s="8"/>
      <c r="G11" s="19"/>
      <c r="H11" s="7"/>
      <c r="I11" s="18"/>
      <c r="J11" s="23"/>
      <c r="K11" s="7">
        <f t="shared" si="4"/>
        <v>15</v>
      </c>
      <c r="L11" s="8">
        <f t="shared" si="5"/>
        <v>31.999999999999996</v>
      </c>
      <c r="M11" s="19"/>
      <c r="N11" s="7">
        <f t="shared" si="6"/>
        <v>16</v>
      </c>
      <c r="O11" s="18">
        <f t="shared" si="7"/>
        <v>34</v>
      </c>
      <c r="P11" s="28">
        <f t="shared" si="11"/>
        <v>0</v>
      </c>
      <c r="Q11" s="7">
        <f t="shared" si="8"/>
        <v>16</v>
      </c>
      <c r="R11" s="8">
        <f t="shared" si="9"/>
        <v>38</v>
      </c>
    </row>
    <row r="12" spans="1:18" x14ac:dyDescent="0.2">
      <c r="A12" s="11">
        <v>24</v>
      </c>
      <c r="B12" s="7" t="s">
        <v>27</v>
      </c>
      <c r="C12" s="7" t="s">
        <v>28</v>
      </c>
      <c r="D12" s="23">
        <v>10.15</v>
      </c>
      <c r="E12" s="7">
        <f t="shared" si="0"/>
        <v>11</v>
      </c>
      <c r="F12" s="8">
        <f t="shared" si="1"/>
        <v>19</v>
      </c>
      <c r="G12" s="19">
        <v>12.525</v>
      </c>
      <c r="H12" s="7">
        <f t="shared" si="2"/>
        <v>7</v>
      </c>
      <c r="I12" s="18">
        <f t="shared" si="3"/>
        <v>8</v>
      </c>
      <c r="J12" s="23">
        <v>12.15</v>
      </c>
      <c r="K12" s="7">
        <f t="shared" si="4"/>
        <v>4</v>
      </c>
      <c r="L12" s="8">
        <f t="shared" si="5"/>
        <v>6</v>
      </c>
      <c r="M12" s="19">
        <v>10.25</v>
      </c>
      <c r="N12" s="7">
        <f t="shared" si="6"/>
        <v>7</v>
      </c>
      <c r="O12" s="18">
        <f t="shared" si="7"/>
        <v>10</v>
      </c>
      <c r="P12" s="28">
        <f t="shared" si="11"/>
        <v>45.075000000000003</v>
      </c>
      <c r="Q12" s="7">
        <f t="shared" si="8"/>
        <v>9</v>
      </c>
      <c r="R12" s="8">
        <f t="shared" si="9"/>
        <v>10</v>
      </c>
    </row>
    <row r="13" spans="1:18" x14ac:dyDescent="0.2">
      <c r="A13" s="11">
        <v>34</v>
      </c>
      <c r="B13" s="7" t="s">
        <v>29</v>
      </c>
      <c r="C13" s="7" t="s">
        <v>30</v>
      </c>
      <c r="D13" s="23">
        <v>11.1</v>
      </c>
      <c r="E13" s="7">
        <f t="shared" si="0"/>
        <v>8</v>
      </c>
      <c r="F13" s="8">
        <f t="shared" si="1"/>
        <v>9</v>
      </c>
      <c r="G13" s="19">
        <v>12.375</v>
      </c>
      <c r="H13" s="7">
        <f t="shared" si="2"/>
        <v>10</v>
      </c>
      <c r="I13" s="18">
        <f t="shared" si="3"/>
        <v>12</v>
      </c>
      <c r="J13" s="23">
        <v>11</v>
      </c>
      <c r="K13" s="7">
        <f t="shared" si="4"/>
        <v>8</v>
      </c>
      <c r="L13" s="8">
        <f t="shared" si="5"/>
        <v>16</v>
      </c>
      <c r="M13" s="19">
        <v>8.85</v>
      </c>
      <c r="N13" s="7">
        <f t="shared" si="6"/>
        <v>12</v>
      </c>
      <c r="O13" s="18">
        <f t="shared" si="7"/>
        <v>26.999999999999996</v>
      </c>
      <c r="P13" s="28">
        <f t="shared" si="11"/>
        <v>43.325000000000003</v>
      </c>
      <c r="Q13" s="7">
        <f t="shared" si="8"/>
        <v>11</v>
      </c>
      <c r="R13" s="8">
        <f t="shared" si="9"/>
        <v>20</v>
      </c>
    </row>
    <row r="14" spans="1:18" x14ac:dyDescent="0.2">
      <c r="A14" s="11">
        <v>35</v>
      </c>
      <c r="B14" s="7" t="s">
        <v>31</v>
      </c>
      <c r="C14" s="7" t="s">
        <v>30</v>
      </c>
      <c r="D14" s="23">
        <v>11.15</v>
      </c>
      <c r="E14" s="7">
        <f t="shared" si="0"/>
        <v>7</v>
      </c>
      <c r="F14" s="8">
        <f t="shared" si="1"/>
        <v>8</v>
      </c>
      <c r="G14" s="19">
        <v>12.425000000000001</v>
      </c>
      <c r="H14" s="7">
        <f t="shared" si="2"/>
        <v>9</v>
      </c>
      <c r="I14" s="18">
        <f t="shared" si="3"/>
        <v>10</v>
      </c>
      <c r="J14" s="23">
        <v>11.1</v>
      </c>
      <c r="K14" s="7">
        <f t="shared" si="4"/>
        <v>7</v>
      </c>
      <c r="L14" s="8">
        <f t="shared" si="5"/>
        <v>15.000000000000002</v>
      </c>
      <c r="M14" s="19">
        <v>9.0500000000000007</v>
      </c>
      <c r="N14" s="7">
        <f t="shared" si="6"/>
        <v>11</v>
      </c>
      <c r="O14" s="18">
        <f t="shared" si="7"/>
        <v>24</v>
      </c>
      <c r="P14" s="28">
        <f t="shared" si="10"/>
        <v>43.725000000000009</v>
      </c>
      <c r="Q14" s="7">
        <f t="shared" si="8"/>
        <v>10</v>
      </c>
      <c r="R14" s="8">
        <f t="shared" si="9"/>
        <v>17</v>
      </c>
    </row>
    <row r="15" spans="1:18" x14ac:dyDescent="0.2">
      <c r="A15" s="11">
        <v>36</v>
      </c>
      <c r="B15" s="7" t="s">
        <v>32</v>
      </c>
      <c r="C15" s="7" t="s">
        <v>30</v>
      </c>
      <c r="D15" s="23">
        <v>11</v>
      </c>
      <c r="E15" s="7">
        <f t="shared" si="0"/>
        <v>9</v>
      </c>
      <c r="F15" s="8">
        <f t="shared" si="1"/>
        <v>10.999999999999996</v>
      </c>
      <c r="G15" s="19">
        <v>12.35</v>
      </c>
      <c r="H15" s="7">
        <f t="shared" si="2"/>
        <v>11</v>
      </c>
      <c r="I15" s="18">
        <f t="shared" si="3"/>
        <v>13</v>
      </c>
      <c r="J15" s="23">
        <v>12.35</v>
      </c>
      <c r="K15" s="7">
        <f t="shared" si="4"/>
        <v>2</v>
      </c>
      <c r="L15" s="8">
        <f t="shared" si="5"/>
        <v>4</v>
      </c>
      <c r="M15" s="19">
        <v>10.35</v>
      </c>
      <c r="N15" s="7">
        <f t="shared" si="6"/>
        <v>6</v>
      </c>
      <c r="O15" s="18">
        <f t="shared" si="7"/>
        <v>8</v>
      </c>
      <c r="P15" s="28">
        <f t="shared" si="10"/>
        <v>46.050000000000004</v>
      </c>
      <c r="Q15" s="7">
        <f t="shared" si="8"/>
        <v>7</v>
      </c>
      <c r="R15" s="8">
        <f t="shared" si="9"/>
        <v>8</v>
      </c>
    </row>
    <row r="16" spans="1:18" x14ac:dyDescent="0.2">
      <c r="A16" s="11">
        <v>37</v>
      </c>
      <c r="B16" s="7" t="s">
        <v>33</v>
      </c>
      <c r="C16" s="7" t="s">
        <v>30</v>
      </c>
      <c r="D16" s="23">
        <v>10.6</v>
      </c>
      <c r="E16" s="7">
        <f t="shared" si="0"/>
        <v>10</v>
      </c>
      <c r="F16" s="8">
        <f t="shared" si="1"/>
        <v>15.999999999999996</v>
      </c>
      <c r="G16" s="19">
        <v>12.75</v>
      </c>
      <c r="H16" s="7">
        <f t="shared" si="2"/>
        <v>6</v>
      </c>
      <c r="I16" s="18">
        <f t="shared" si="3"/>
        <v>6</v>
      </c>
      <c r="J16" s="23">
        <v>12.15</v>
      </c>
      <c r="K16" s="7">
        <f t="shared" si="4"/>
        <v>4</v>
      </c>
      <c r="L16" s="8">
        <f t="shared" si="5"/>
        <v>6</v>
      </c>
      <c r="M16" s="19">
        <v>9.9499999999999993</v>
      </c>
      <c r="N16" s="7">
        <f t="shared" si="6"/>
        <v>9</v>
      </c>
      <c r="O16" s="18">
        <f t="shared" si="7"/>
        <v>14.000000000000002</v>
      </c>
      <c r="P16" s="28">
        <f t="shared" si="10"/>
        <v>45.45</v>
      </c>
      <c r="Q16" s="7">
        <f t="shared" si="8"/>
        <v>8</v>
      </c>
      <c r="R16" s="8">
        <f t="shared" si="9"/>
        <v>9</v>
      </c>
    </row>
    <row r="17" spans="1:18" x14ac:dyDescent="0.2">
      <c r="A17" s="11">
        <v>39</v>
      </c>
      <c r="B17" s="7" t="s">
        <v>34</v>
      </c>
      <c r="C17" s="7" t="s">
        <v>35</v>
      </c>
      <c r="D17" s="23">
        <v>11.9</v>
      </c>
      <c r="E17" s="7">
        <f t="shared" si="0"/>
        <v>2</v>
      </c>
      <c r="F17" s="8">
        <f t="shared" si="1"/>
        <v>2</v>
      </c>
      <c r="G17" s="19">
        <v>12.525</v>
      </c>
      <c r="H17" s="7">
        <f t="shared" si="2"/>
        <v>7</v>
      </c>
      <c r="I17" s="18">
        <f t="shared" si="3"/>
        <v>8</v>
      </c>
      <c r="J17" s="23">
        <v>12.2</v>
      </c>
      <c r="K17" s="7">
        <f t="shared" si="4"/>
        <v>3</v>
      </c>
      <c r="L17" s="8">
        <f t="shared" si="5"/>
        <v>5</v>
      </c>
      <c r="M17" s="19">
        <v>11.6</v>
      </c>
      <c r="N17" s="7">
        <f t="shared" si="6"/>
        <v>2</v>
      </c>
      <c r="O17" s="18">
        <f t="shared" si="7"/>
        <v>3</v>
      </c>
      <c r="P17" s="28">
        <f t="shared" si="10"/>
        <v>48.225000000000001</v>
      </c>
      <c r="Q17" s="7">
        <f t="shared" si="8"/>
        <v>2</v>
      </c>
      <c r="R17" s="8">
        <f t="shared" si="9"/>
        <v>2</v>
      </c>
    </row>
    <row r="18" spans="1:18" x14ac:dyDescent="0.2">
      <c r="A18" s="11">
        <v>40</v>
      </c>
      <c r="B18" s="7" t="s">
        <v>36</v>
      </c>
      <c r="C18" s="7" t="s">
        <v>35</v>
      </c>
      <c r="D18" s="23">
        <v>11.5</v>
      </c>
      <c r="E18" s="7">
        <f t="shared" si="0"/>
        <v>4</v>
      </c>
      <c r="F18" s="8">
        <f t="shared" si="1"/>
        <v>4</v>
      </c>
      <c r="G18" s="19">
        <v>13.75</v>
      </c>
      <c r="H18" s="7">
        <f t="shared" si="2"/>
        <v>3</v>
      </c>
      <c r="I18" s="18">
        <f t="shared" si="3"/>
        <v>3</v>
      </c>
      <c r="J18" s="23">
        <v>10.85</v>
      </c>
      <c r="K18" s="7">
        <f t="shared" si="4"/>
        <v>10</v>
      </c>
      <c r="L18" s="8">
        <f t="shared" si="5"/>
        <v>19</v>
      </c>
      <c r="M18" s="19">
        <v>11.8</v>
      </c>
      <c r="N18" s="7">
        <f t="shared" si="6"/>
        <v>1</v>
      </c>
      <c r="O18" s="18">
        <f t="shared" si="7"/>
        <v>1</v>
      </c>
      <c r="P18" s="28">
        <f t="shared" ref="P18:P19" si="12">SUM(D18+G18+J18+M18)</f>
        <v>47.900000000000006</v>
      </c>
      <c r="Q18" s="7">
        <f t="shared" si="8"/>
        <v>4</v>
      </c>
      <c r="R18" s="8">
        <f t="shared" si="9"/>
        <v>4</v>
      </c>
    </row>
    <row r="19" spans="1:18" x14ac:dyDescent="0.2">
      <c r="A19" s="11">
        <v>41</v>
      </c>
      <c r="B19" s="7" t="s">
        <v>37</v>
      </c>
      <c r="C19" s="7" t="s">
        <v>35</v>
      </c>
      <c r="D19" s="23">
        <v>12</v>
      </c>
      <c r="E19" s="7">
        <f t="shared" si="0"/>
        <v>1</v>
      </c>
      <c r="F19" s="8">
        <f t="shared" si="1"/>
        <v>1</v>
      </c>
      <c r="G19" s="19">
        <v>13.95</v>
      </c>
      <c r="H19" s="7">
        <f t="shared" si="2"/>
        <v>1</v>
      </c>
      <c r="I19" s="18">
        <f t="shared" si="3"/>
        <v>1</v>
      </c>
      <c r="J19" s="23">
        <v>10.95</v>
      </c>
      <c r="K19" s="7">
        <f t="shared" si="4"/>
        <v>9</v>
      </c>
      <c r="L19" s="8">
        <f t="shared" si="5"/>
        <v>17</v>
      </c>
      <c r="M19" s="19">
        <v>11.8</v>
      </c>
      <c r="N19" s="7">
        <f t="shared" si="6"/>
        <v>1</v>
      </c>
      <c r="O19" s="18">
        <f t="shared" si="7"/>
        <v>1</v>
      </c>
      <c r="P19" s="28">
        <f t="shared" si="12"/>
        <v>48.7</v>
      </c>
      <c r="Q19" s="7">
        <f t="shared" si="8"/>
        <v>1</v>
      </c>
      <c r="R19" s="8">
        <f t="shared" si="9"/>
        <v>1</v>
      </c>
    </row>
    <row r="20" spans="1:18" ht="17" thickBot="1" x14ac:dyDescent="0.25">
      <c r="A20" s="11">
        <v>42</v>
      </c>
      <c r="B20" s="7" t="s">
        <v>38</v>
      </c>
      <c r="C20" s="7" t="s">
        <v>35</v>
      </c>
      <c r="D20" s="23">
        <v>11.3</v>
      </c>
      <c r="E20" s="7">
        <f t="shared" si="0"/>
        <v>5</v>
      </c>
      <c r="F20" s="8">
        <f t="shared" si="1"/>
        <v>6</v>
      </c>
      <c r="G20" s="19">
        <v>13.025</v>
      </c>
      <c r="H20" s="7">
        <f t="shared" si="2"/>
        <v>5</v>
      </c>
      <c r="I20" s="18">
        <f t="shared" si="3"/>
        <v>5</v>
      </c>
      <c r="J20" s="23">
        <v>12.5</v>
      </c>
      <c r="K20" s="7">
        <f t="shared" si="4"/>
        <v>1</v>
      </c>
      <c r="L20" s="8">
        <f t="shared" si="5"/>
        <v>2</v>
      </c>
      <c r="M20" s="19">
        <v>11</v>
      </c>
      <c r="N20" s="7">
        <f t="shared" si="6"/>
        <v>3</v>
      </c>
      <c r="O20" s="18">
        <f t="shared" si="7"/>
        <v>5</v>
      </c>
      <c r="P20" s="28">
        <f t="shared" si="10"/>
        <v>47.825000000000003</v>
      </c>
      <c r="Q20" s="7">
        <f t="shared" si="8"/>
        <v>5</v>
      </c>
      <c r="R20" s="8">
        <f t="shared" si="9"/>
        <v>5</v>
      </c>
    </row>
    <row r="21" spans="1:18" ht="15" customHeight="1" x14ac:dyDescent="0.2">
      <c r="A21" s="6" t="s">
        <v>14</v>
      </c>
      <c r="B21" s="73" t="s">
        <v>39</v>
      </c>
      <c r="C21" s="74"/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</row>
    <row r="22" spans="1:18" x14ac:dyDescent="0.2">
      <c r="A22" s="11">
        <v>4</v>
      </c>
      <c r="B22" s="7" t="s">
        <v>40</v>
      </c>
      <c r="C22" s="7" t="s">
        <v>17</v>
      </c>
      <c r="D22" s="23">
        <v>11.2</v>
      </c>
      <c r="E22" s="7">
        <f t="shared" ref="E22:E42" si="13">SUMPRODUCT((D$22:D$42&gt;D22)/COUNTIF(D$22:D$42,D$22:D$42&amp;""))+1</f>
        <v>3</v>
      </c>
      <c r="F22" s="8">
        <f t="shared" ref="F22:F42" si="14">SUMPRODUCT((D$4:D$54&gt;D22)/COUNTIF(D$4:D$54,D$4:D$54&amp;""))+1</f>
        <v>7</v>
      </c>
      <c r="G22" s="19">
        <v>10.85</v>
      </c>
      <c r="H22" s="7">
        <f t="shared" ref="H22:H42" si="15">SUMPRODUCT((G$22:G$42&gt;G22)/COUNTIF(G$22:G$42,G$22:G$42&amp;""))+1</f>
        <v>16</v>
      </c>
      <c r="I22" s="18">
        <f t="shared" ref="I22:I42" si="16">SUMPRODUCT((G$4:G$54&gt;G22)/COUNTIF(G$4:G$54,G$4:G$54&amp;""))+1</f>
        <v>32</v>
      </c>
      <c r="J22" s="23">
        <v>10.35</v>
      </c>
      <c r="K22" s="7">
        <f t="shared" ref="K22:K41" si="17">SUMPRODUCT((J$22:J$42&gt;J22)/COUNTIF(J$22:J$42,J$22:J$42&amp;""))+1</f>
        <v>13</v>
      </c>
      <c r="L22" s="8">
        <f t="shared" ref="L22:L41" si="18">SUMPRODUCT((J$4:J$54&gt;J22)/COUNTIF(J$4:J$54,J$4:J$54&amp;""))+1</f>
        <v>24.999999999999996</v>
      </c>
      <c r="M22" s="19">
        <v>10.25</v>
      </c>
      <c r="N22" s="7">
        <f t="shared" ref="N22:N41" si="19">SUMPRODUCT((M$22:M$42&gt;M22)/COUNTIF(M$22:M$42,M$22:M$42&amp;""))+1</f>
        <v>3</v>
      </c>
      <c r="O22" s="18">
        <f t="shared" ref="O22:O41" si="20">SUMPRODUCT((M$4:M$54&gt;M22)/COUNTIF(M$4:M$54,M$4:M$54&amp;""))+1</f>
        <v>10</v>
      </c>
      <c r="P22" s="28">
        <f>SUM(D22+G22+J22+M22)</f>
        <v>42.65</v>
      </c>
      <c r="Q22" s="7">
        <f t="shared" ref="Q22:Q41" si="21">SUMPRODUCT((P$22:P$42&gt;P22)/COUNTIF(P$22:P$42,P$22:P$42&amp;""))+1</f>
        <v>13</v>
      </c>
      <c r="R22" s="8">
        <f t="shared" ref="R22:R41" si="22">SUMPRODUCT((P$4:P$54&gt;P22)/COUNTIF(P$4:P$54,P$4:P$54&amp;""))+1</f>
        <v>24</v>
      </c>
    </row>
    <row r="23" spans="1:18" x14ac:dyDescent="0.2">
      <c r="A23" s="11">
        <v>5</v>
      </c>
      <c r="B23" s="7" t="s">
        <v>41</v>
      </c>
      <c r="C23" s="7" t="s">
        <v>17</v>
      </c>
      <c r="D23" s="23">
        <v>10.4</v>
      </c>
      <c r="E23" s="7">
        <f t="shared" si="13"/>
        <v>12.000000000000002</v>
      </c>
      <c r="F23" s="8">
        <f t="shared" si="14"/>
        <v>18</v>
      </c>
      <c r="G23" s="19">
        <v>11.3</v>
      </c>
      <c r="H23" s="7">
        <f t="shared" si="15"/>
        <v>14</v>
      </c>
      <c r="I23" s="18">
        <f t="shared" si="16"/>
        <v>29</v>
      </c>
      <c r="J23" s="23">
        <v>9.6999999999999993</v>
      </c>
      <c r="K23" s="7">
        <f t="shared" si="17"/>
        <v>17</v>
      </c>
      <c r="L23" s="8">
        <f t="shared" si="18"/>
        <v>28.999999999999996</v>
      </c>
      <c r="M23" s="19">
        <v>8.9499999999999993</v>
      </c>
      <c r="N23" s="7">
        <f t="shared" si="19"/>
        <v>12</v>
      </c>
      <c r="O23" s="18">
        <f t="shared" si="20"/>
        <v>25</v>
      </c>
      <c r="P23" s="28">
        <f t="shared" ref="P23:P42" si="23">SUM(D23+G23+J23+M23)</f>
        <v>40.35</v>
      </c>
      <c r="Q23" s="7">
        <f t="shared" si="21"/>
        <v>17</v>
      </c>
      <c r="R23" s="8">
        <f t="shared" si="22"/>
        <v>32</v>
      </c>
    </row>
    <row r="24" spans="1:18" x14ac:dyDescent="0.2">
      <c r="A24" s="11">
        <v>6</v>
      </c>
      <c r="B24" s="7" t="s">
        <v>42</v>
      </c>
      <c r="C24" s="7" t="s">
        <v>17</v>
      </c>
      <c r="D24" s="23">
        <v>11.1</v>
      </c>
      <c r="E24" s="7">
        <f t="shared" si="13"/>
        <v>5</v>
      </c>
      <c r="F24" s="8">
        <f t="shared" si="14"/>
        <v>9</v>
      </c>
      <c r="G24" s="19">
        <v>11.4</v>
      </c>
      <c r="H24" s="7">
        <f t="shared" si="15"/>
        <v>12</v>
      </c>
      <c r="I24" s="18">
        <f t="shared" si="16"/>
        <v>27</v>
      </c>
      <c r="J24" s="23">
        <v>10.15</v>
      </c>
      <c r="K24" s="7">
        <f t="shared" si="17"/>
        <v>16</v>
      </c>
      <c r="L24" s="8">
        <f t="shared" si="18"/>
        <v>27.999999999999996</v>
      </c>
      <c r="M24" s="19">
        <v>6.7</v>
      </c>
      <c r="N24" s="7">
        <f t="shared" si="19"/>
        <v>15</v>
      </c>
      <c r="O24" s="18">
        <f t="shared" si="20"/>
        <v>31.999999999999996</v>
      </c>
      <c r="P24" s="28">
        <f t="shared" si="23"/>
        <v>39.35</v>
      </c>
      <c r="Q24" s="7">
        <f t="shared" si="21"/>
        <v>18</v>
      </c>
      <c r="R24" s="8">
        <f t="shared" si="22"/>
        <v>33</v>
      </c>
    </row>
    <row r="25" spans="1:18" x14ac:dyDescent="0.2">
      <c r="A25" s="11">
        <v>8</v>
      </c>
      <c r="B25" s="7" t="s">
        <v>43</v>
      </c>
      <c r="C25" s="7" t="s">
        <v>24</v>
      </c>
      <c r="D25" s="23">
        <v>11.4</v>
      </c>
      <c r="E25" s="7">
        <f t="shared" si="13"/>
        <v>1</v>
      </c>
      <c r="F25" s="8">
        <f t="shared" si="14"/>
        <v>5</v>
      </c>
      <c r="G25" s="19">
        <v>11.7</v>
      </c>
      <c r="H25" s="7">
        <f t="shared" si="15"/>
        <v>9</v>
      </c>
      <c r="I25" s="18">
        <f t="shared" si="16"/>
        <v>23</v>
      </c>
      <c r="J25" s="23">
        <v>10.3</v>
      </c>
      <c r="K25" s="7">
        <f t="shared" si="17"/>
        <v>14</v>
      </c>
      <c r="L25" s="8">
        <f t="shared" si="18"/>
        <v>25.999999999999996</v>
      </c>
      <c r="M25" s="19">
        <v>9.25</v>
      </c>
      <c r="N25" s="7">
        <f t="shared" si="19"/>
        <v>10</v>
      </c>
      <c r="O25" s="18">
        <f t="shared" si="20"/>
        <v>21</v>
      </c>
      <c r="P25" s="28">
        <f t="shared" ref="P25:P37" si="24">SUM(D25+G25+J25+M25)</f>
        <v>42.650000000000006</v>
      </c>
      <c r="Q25" s="7">
        <f t="shared" si="21"/>
        <v>13</v>
      </c>
      <c r="R25" s="8">
        <f t="shared" si="22"/>
        <v>24</v>
      </c>
    </row>
    <row r="26" spans="1:18" x14ac:dyDescent="0.2">
      <c r="A26" s="11">
        <v>9</v>
      </c>
      <c r="B26" s="7" t="s">
        <v>44</v>
      </c>
      <c r="C26" s="7" t="s">
        <v>24</v>
      </c>
      <c r="D26" s="23">
        <v>11</v>
      </c>
      <c r="E26" s="7">
        <f t="shared" si="13"/>
        <v>6</v>
      </c>
      <c r="F26" s="8">
        <f t="shared" si="14"/>
        <v>10.999999999999996</v>
      </c>
      <c r="G26" s="19">
        <v>11.8</v>
      </c>
      <c r="H26" s="7">
        <f t="shared" si="15"/>
        <v>7</v>
      </c>
      <c r="I26" s="18">
        <f t="shared" si="16"/>
        <v>20</v>
      </c>
      <c r="J26" s="23">
        <v>10.75</v>
      </c>
      <c r="K26" s="7">
        <f t="shared" si="17"/>
        <v>11</v>
      </c>
      <c r="L26" s="8">
        <f t="shared" si="18"/>
        <v>20</v>
      </c>
      <c r="M26" s="19">
        <v>8.9</v>
      </c>
      <c r="N26" s="7">
        <f t="shared" si="19"/>
        <v>13</v>
      </c>
      <c r="O26" s="18">
        <f t="shared" si="20"/>
        <v>26</v>
      </c>
      <c r="P26" s="28">
        <f t="shared" si="24"/>
        <v>42.449999999999996</v>
      </c>
      <c r="Q26" s="7">
        <f t="shared" si="21"/>
        <v>14</v>
      </c>
      <c r="R26" s="8">
        <f t="shared" si="22"/>
        <v>26</v>
      </c>
    </row>
    <row r="27" spans="1:18" x14ac:dyDescent="0.2">
      <c r="A27" s="11">
        <v>10</v>
      </c>
      <c r="B27" s="7" t="s">
        <v>45</v>
      </c>
      <c r="C27" s="7" t="s">
        <v>24</v>
      </c>
      <c r="D27" s="23">
        <v>11</v>
      </c>
      <c r="E27" s="7">
        <f t="shared" si="13"/>
        <v>6</v>
      </c>
      <c r="F27" s="8">
        <f t="shared" si="14"/>
        <v>10.999999999999996</v>
      </c>
      <c r="G27" s="19">
        <v>12.3</v>
      </c>
      <c r="H27" s="7">
        <f t="shared" si="15"/>
        <v>2</v>
      </c>
      <c r="I27" s="18">
        <f t="shared" si="16"/>
        <v>14</v>
      </c>
      <c r="J27" s="23">
        <v>12.15</v>
      </c>
      <c r="K27" s="7">
        <f t="shared" si="17"/>
        <v>4</v>
      </c>
      <c r="L27" s="8">
        <f t="shared" si="18"/>
        <v>6</v>
      </c>
      <c r="M27" s="19">
        <v>11.7</v>
      </c>
      <c r="N27" s="7">
        <f t="shared" si="19"/>
        <v>1</v>
      </c>
      <c r="O27" s="18">
        <f t="shared" si="20"/>
        <v>2</v>
      </c>
      <c r="P27" s="28">
        <f t="shared" si="24"/>
        <v>47.150000000000006</v>
      </c>
      <c r="Q27" s="7">
        <f t="shared" si="21"/>
        <v>1</v>
      </c>
      <c r="R27" s="8">
        <f t="shared" si="22"/>
        <v>6</v>
      </c>
    </row>
    <row r="28" spans="1:18" x14ac:dyDescent="0.2">
      <c r="A28" s="11">
        <v>11</v>
      </c>
      <c r="B28" s="7" t="s">
        <v>46</v>
      </c>
      <c r="C28" s="7" t="s">
        <v>24</v>
      </c>
      <c r="D28" s="23">
        <v>10.75</v>
      </c>
      <c r="E28" s="7">
        <f t="shared" si="13"/>
        <v>9</v>
      </c>
      <c r="F28" s="8">
        <f t="shared" si="14"/>
        <v>13.999999999999996</v>
      </c>
      <c r="G28" s="19">
        <v>11.75</v>
      </c>
      <c r="H28" s="7">
        <f t="shared" si="15"/>
        <v>8</v>
      </c>
      <c r="I28" s="18">
        <f t="shared" si="16"/>
        <v>22</v>
      </c>
      <c r="J28" s="23">
        <v>10.15</v>
      </c>
      <c r="K28" s="7">
        <f t="shared" si="17"/>
        <v>16</v>
      </c>
      <c r="L28" s="8">
        <f t="shared" si="18"/>
        <v>27.999999999999996</v>
      </c>
      <c r="M28" s="19">
        <v>7.7</v>
      </c>
      <c r="N28" s="7">
        <f t="shared" si="19"/>
        <v>14</v>
      </c>
      <c r="O28" s="18">
        <f t="shared" si="20"/>
        <v>30.999999999999996</v>
      </c>
      <c r="P28" s="28">
        <f t="shared" si="24"/>
        <v>40.35</v>
      </c>
      <c r="Q28" s="7">
        <f t="shared" si="21"/>
        <v>17</v>
      </c>
      <c r="R28" s="8">
        <f t="shared" si="22"/>
        <v>32</v>
      </c>
    </row>
    <row r="29" spans="1:18" x14ac:dyDescent="0.2">
      <c r="A29" s="11">
        <v>12</v>
      </c>
      <c r="B29" s="7" t="s">
        <v>47</v>
      </c>
      <c r="C29" s="7" t="s">
        <v>24</v>
      </c>
      <c r="D29" s="23">
        <v>10.9</v>
      </c>
      <c r="E29" s="7">
        <f t="shared" si="13"/>
        <v>7</v>
      </c>
      <c r="F29" s="8">
        <f t="shared" si="14"/>
        <v>11.999999999999996</v>
      </c>
      <c r="G29" s="19">
        <v>11.35</v>
      </c>
      <c r="H29" s="7">
        <f t="shared" si="15"/>
        <v>13</v>
      </c>
      <c r="I29" s="18">
        <f t="shared" si="16"/>
        <v>28</v>
      </c>
      <c r="J29" s="23">
        <v>12.05</v>
      </c>
      <c r="K29" s="7">
        <f t="shared" si="17"/>
        <v>5</v>
      </c>
      <c r="L29" s="8">
        <f t="shared" si="18"/>
        <v>7</v>
      </c>
      <c r="M29" s="19">
        <v>9.9</v>
      </c>
      <c r="N29" s="7">
        <f t="shared" si="19"/>
        <v>5</v>
      </c>
      <c r="O29" s="18">
        <f t="shared" si="20"/>
        <v>15.000000000000002</v>
      </c>
      <c r="P29" s="28">
        <f t="shared" si="24"/>
        <v>44.199999999999996</v>
      </c>
      <c r="Q29" s="7">
        <f t="shared" si="21"/>
        <v>6</v>
      </c>
      <c r="R29" s="8">
        <f t="shared" si="22"/>
        <v>14</v>
      </c>
    </row>
    <row r="30" spans="1:18" x14ac:dyDescent="0.2">
      <c r="A30" s="11">
        <v>13</v>
      </c>
      <c r="B30" s="7" t="s">
        <v>48</v>
      </c>
      <c r="C30" s="7" t="s">
        <v>24</v>
      </c>
      <c r="D30" s="23">
        <v>10.75</v>
      </c>
      <c r="E30" s="7">
        <f t="shared" si="13"/>
        <v>9</v>
      </c>
      <c r="F30" s="8">
        <f t="shared" si="14"/>
        <v>13.999999999999996</v>
      </c>
      <c r="G30" s="19">
        <v>11.9</v>
      </c>
      <c r="H30" s="7">
        <f t="shared" si="15"/>
        <v>5</v>
      </c>
      <c r="I30" s="18">
        <f t="shared" si="16"/>
        <v>18</v>
      </c>
      <c r="J30" s="23">
        <v>11.3</v>
      </c>
      <c r="K30" s="7">
        <f t="shared" si="17"/>
        <v>8</v>
      </c>
      <c r="L30" s="8">
        <f t="shared" si="18"/>
        <v>13</v>
      </c>
      <c r="M30" s="19">
        <v>10.15</v>
      </c>
      <c r="N30" s="7">
        <f t="shared" si="19"/>
        <v>4</v>
      </c>
      <c r="O30" s="18">
        <f t="shared" si="20"/>
        <v>12.000000000000002</v>
      </c>
      <c r="P30" s="28">
        <f t="shared" si="24"/>
        <v>44.1</v>
      </c>
      <c r="Q30" s="7">
        <f t="shared" si="21"/>
        <v>7</v>
      </c>
      <c r="R30" s="8">
        <f t="shared" si="22"/>
        <v>15</v>
      </c>
    </row>
    <row r="31" spans="1:18" x14ac:dyDescent="0.2">
      <c r="A31" s="11">
        <v>14</v>
      </c>
      <c r="B31" s="7" t="s">
        <v>49</v>
      </c>
      <c r="C31" s="7" t="s">
        <v>24</v>
      </c>
      <c r="D31" s="23">
        <v>11.15</v>
      </c>
      <c r="E31" s="7">
        <f t="shared" si="13"/>
        <v>4</v>
      </c>
      <c r="F31" s="8">
        <f t="shared" si="14"/>
        <v>8</v>
      </c>
      <c r="G31" s="19">
        <v>12.1</v>
      </c>
      <c r="H31" s="7">
        <f t="shared" si="15"/>
        <v>3</v>
      </c>
      <c r="I31" s="18">
        <f t="shared" si="16"/>
        <v>15</v>
      </c>
      <c r="J31" s="23">
        <v>10.55</v>
      </c>
      <c r="K31" s="7">
        <f t="shared" si="17"/>
        <v>12</v>
      </c>
      <c r="L31" s="8">
        <f t="shared" si="18"/>
        <v>24</v>
      </c>
      <c r="M31" s="19">
        <v>9.85</v>
      </c>
      <c r="N31" s="7">
        <f t="shared" si="19"/>
        <v>6</v>
      </c>
      <c r="O31" s="18">
        <f t="shared" si="20"/>
        <v>16</v>
      </c>
      <c r="P31" s="28">
        <f t="shared" si="24"/>
        <v>43.65</v>
      </c>
      <c r="Q31" s="7">
        <f t="shared" si="21"/>
        <v>9</v>
      </c>
      <c r="R31" s="8">
        <f t="shared" si="22"/>
        <v>19</v>
      </c>
    </row>
    <row r="32" spans="1:18" x14ac:dyDescent="0.2">
      <c r="A32" s="11">
        <v>25</v>
      </c>
      <c r="B32" s="7" t="s">
        <v>50</v>
      </c>
      <c r="C32" s="7" t="s">
        <v>28</v>
      </c>
      <c r="D32" s="23">
        <v>10.8</v>
      </c>
      <c r="E32" s="7">
        <f t="shared" si="13"/>
        <v>8</v>
      </c>
      <c r="F32" s="8">
        <f t="shared" si="14"/>
        <v>12.999999999999996</v>
      </c>
      <c r="G32" s="19">
        <v>10.3</v>
      </c>
      <c r="H32" s="7">
        <f t="shared" si="15"/>
        <v>17</v>
      </c>
      <c r="I32" s="18">
        <f t="shared" si="16"/>
        <v>33</v>
      </c>
      <c r="J32" s="23">
        <v>12.35</v>
      </c>
      <c r="K32" s="7">
        <f t="shared" si="17"/>
        <v>3</v>
      </c>
      <c r="L32" s="8">
        <f t="shared" si="18"/>
        <v>4</v>
      </c>
      <c r="M32" s="19">
        <v>9.25</v>
      </c>
      <c r="N32" s="7">
        <f t="shared" si="19"/>
        <v>10</v>
      </c>
      <c r="O32" s="18">
        <f t="shared" si="20"/>
        <v>21</v>
      </c>
      <c r="P32" s="28">
        <f t="shared" si="24"/>
        <v>42.7</v>
      </c>
      <c r="Q32" s="7">
        <f t="shared" si="21"/>
        <v>12</v>
      </c>
      <c r="R32" s="8">
        <f t="shared" si="22"/>
        <v>23</v>
      </c>
    </row>
    <row r="33" spans="1:18" x14ac:dyDescent="0.2">
      <c r="A33" s="11"/>
      <c r="B33" s="32" t="s">
        <v>51</v>
      </c>
      <c r="C33" s="32" t="s">
        <v>52</v>
      </c>
      <c r="D33" s="23"/>
      <c r="E33" s="7"/>
      <c r="F33" s="8"/>
      <c r="G33" s="19"/>
      <c r="H33" s="7"/>
      <c r="I33" s="18"/>
      <c r="J33" s="23"/>
      <c r="K33" s="7"/>
      <c r="L33" s="8"/>
      <c r="M33" s="19"/>
      <c r="N33" s="7">
        <f t="shared" si="19"/>
        <v>16</v>
      </c>
      <c r="O33" s="18">
        <f t="shared" si="20"/>
        <v>34</v>
      </c>
      <c r="P33" s="28">
        <f t="shared" si="24"/>
        <v>0</v>
      </c>
      <c r="Q33" s="7">
        <f t="shared" si="21"/>
        <v>19</v>
      </c>
      <c r="R33" s="8">
        <f t="shared" si="22"/>
        <v>38</v>
      </c>
    </row>
    <row r="34" spans="1:18" x14ac:dyDescent="0.2">
      <c r="A34" s="11">
        <v>27</v>
      </c>
      <c r="B34" s="7" t="s">
        <v>53</v>
      </c>
      <c r="C34" s="7" t="s">
        <v>52</v>
      </c>
      <c r="D34" s="23">
        <v>10.8</v>
      </c>
      <c r="E34" s="7">
        <f t="shared" si="13"/>
        <v>8</v>
      </c>
      <c r="F34" s="8">
        <f t="shared" si="14"/>
        <v>12.999999999999996</v>
      </c>
      <c r="G34" s="19">
        <v>11.95</v>
      </c>
      <c r="H34" s="7">
        <f t="shared" si="15"/>
        <v>4</v>
      </c>
      <c r="I34" s="18">
        <f t="shared" si="16"/>
        <v>17</v>
      </c>
      <c r="J34" s="23">
        <v>12.85</v>
      </c>
      <c r="K34" s="7">
        <f t="shared" si="17"/>
        <v>1</v>
      </c>
      <c r="L34" s="8">
        <f t="shared" si="18"/>
        <v>1</v>
      </c>
      <c r="M34" s="19">
        <v>9.1</v>
      </c>
      <c r="N34" s="7">
        <f t="shared" si="19"/>
        <v>11</v>
      </c>
      <c r="O34" s="18">
        <f t="shared" si="20"/>
        <v>23.000000000000004</v>
      </c>
      <c r="P34" s="28">
        <f t="shared" si="24"/>
        <v>44.7</v>
      </c>
      <c r="Q34" s="7">
        <f t="shared" si="21"/>
        <v>3</v>
      </c>
      <c r="R34" s="8">
        <f t="shared" si="22"/>
        <v>11</v>
      </c>
    </row>
    <row r="35" spans="1:18" x14ac:dyDescent="0.2">
      <c r="A35" s="11">
        <v>31</v>
      </c>
      <c r="B35" s="7" t="s">
        <v>55</v>
      </c>
      <c r="C35" s="7" t="s">
        <v>56</v>
      </c>
      <c r="D35" s="23">
        <v>11.3</v>
      </c>
      <c r="E35" s="7">
        <f t="shared" si="13"/>
        <v>2</v>
      </c>
      <c r="F35" s="8">
        <f t="shared" si="14"/>
        <v>6</v>
      </c>
      <c r="G35" s="19">
        <v>11.9</v>
      </c>
      <c r="H35" s="7">
        <f t="shared" si="15"/>
        <v>5</v>
      </c>
      <c r="I35" s="18">
        <f t="shared" si="16"/>
        <v>18</v>
      </c>
      <c r="J35" s="23">
        <v>11.6</v>
      </c>
      <c r="K35" s="7">
        <f t="shared" si="17"/>
        <v>7</v>
      </c>
      <c r="L35" s="8">
        <f t="shared" si="18"/>
        <v>11</v>
      </c>
      <c r="M35" s="19">
        <v>9.85</v>
      </c>
      <c r="N35" s="7">
        <f t="shared" si="19"/>
        <v>6</v>
      </c>
      <c r="O35" s="18">
        <f t="shared" si="20"/>
        <v>16</v>
      </c>
      <c r="P35" s="28">
        <f t="shared" si="24"/>
        <v>44.650000000000006</v>
      </c>
      <c r="Q35" s="7">
        <f t="shared" si="21"/>
        <v>4</v>
      </c>
      <c r="R35" s="8">
        <f t="shared" si="22"/>
        <v>12</v>
      </c>
    </row>
    <row r="36" spans="1:18" x14ac:dyDescent="0.2">
      <c r="A36" s="11">
        <v>32</v>
      </c>
      <c r="B36" s="7" t="s">
        <v>57</v>
      </c>
      <c r="C36" s="7" t="s">
        <v>56</v>
      </c>
      <c r="D36" s="23">
        <v>10.65</v>
      </c>
      <c r="E36" s="7">
        <f t="shared" si="13"/>
        <v>10.000000000000002</v>
      </c>
      <c r="F36" s="8">
        <f t="shared" si="14"/>
        <v>14.999999999999996</v>
      </c>
      <c r="G36" s="19">
        <v>11.85</v>
      </c>
      <c r="H36" s="7">
        <f t="shared" si="15"/>
        <v>6</v>
      </c>
      <c r="I36" s="18">
        <f t="shared" si="16"/>
        <v>19</v>
      </c>
      <c r="J36" s="23">
        <v>10.25</v>
      </c>
      <c r="K36" s="7">
        <f t="shared" si="17"/>
        <v>15</v>
      </c>
      <c r="L36" s="8">
        <f t="shared" si="18"/>
        <v>26.999999999999996</v>
      </c>
      <c r="M36" s="19">
        <v>9.5500000000000007</v>
      </c>
      <c r="N36" s="7">
        <f t="shared" si="19"/>
        <v>8</v>
      </c>
      <c r="O36" s="18">
        <f t="shared" si="20"/>
        <v>18</v>
      </c>
      <c r="P36" s="28">
        <f t="shared" si="24"/>
        <v>42.3</v>
      </c>
      <c r="Q36" s="7">
        <f t="shared" si="21"/>
        <v>15</v>
      </c>
      <c r="R36" s="8">
        <f t="shared" si="22"/>
        <v>28</v>
      </c>
    </row>
    <row r="37" spans="1:18" x14ac:dyDescent="0.2">
      <c r="A37" s="11">
        <v>38</v>
      </c>
      <c r="B37" s="7" t="s">
        <v>58</v>
      </c>
      <c r="C37" s="7" t="s">
        <v>24</v>
      </c>
      <c r="D37" s="23">
        <v>9.15</v>
      </c>
      <c r="E37" s="7">
        <f t="shared" si="13"/>
        <v>14.000000000000002</v>
      </c>
      <c r="F37" s="8">
        <f t="shared" si="14"/>
        <v>23.000000000000004</v>
      </c>
      <c r="G37" s="19">
        <v>11.05</v>
      </c>
      <c r="H37" s="7">
        <f t="shared" si="15"/>
        <v>15</v>
      </c>
      <c r="I37" s="18">
        <f t="shared" si="16"/>
        <v>30</v>
      </c>
      <c r="J37" s="23">
        <v>12</v>
      </c>
      <c r="K37" s="7">
        <f t="shared" si="17"/>
        <v>6</v>
      </c>
      <c r="L37" s="8">
        <f t="shared" si="18"/>
        <v>8</v>
      </c>
      <c r="M37" s="19">
        <v>9.35</v>
      </c>
      <c r="N37" s="7">
        <f t="shared" si="19"/>
        <v>9</v>
      </c>
      <c r="O37" s="18">
        <f t="shared" si="20"/>
        <v>19</v>
      </c>
      <c r="P37" s="28">
        <f t="shared" si="24"/>
        <v>41.550000000000004</v>
      </c>
      <c r="Q37" s="7">
        <f t="shared" si="21"/>
        <v>16</v>
      </c>
      <c r="R37" s="8">
        <f t="shared" si="22"/>
        <v>30</v>
      </c>
    </row>
    <row r="38" spans="1:18" x14ac:dyDescent="0.2">
      <c r="A38" s="11">
        <v>43</v>
      </c>
      <c r="B38" s="7" t="s">
        <v>59</v>
      </c>
      <c r="C38" s="7" t="s">
        <v>60</v>
      </c>
      <c r="D38" s="23">
        <v>11.2</v>
      </c>
      <c r="E38" s="7">
        <f t="shared" si="13"/>
        <v>3</v>
      </c>
      <c r="F38" s="8">
        <f t="shared" si="14"/>
        <v>7</v>
      </c>
      <c r="G38" s="19">
        <v>11.65</v>
      </c>
      <c r="H38" s="7">
        <f t="shared" si="15"/>
        <v>10</v>
      </c>
      <c r="I38" s="18">
        <f t="shared" si="16"/>
        <v>24</v>
      </c>
      <c r="J38" s="23">
        <v>11.6</v>
      </c>
      <c r="K38" s="7">
        <f t="shared" si="17"/>
        <v>7</v>
      </c>
      <c r="L38" s="8">
        <f t="shared" si="18"/>
        <v>11</v>
      </c>
      <c r="M38" s="19">
        <v>9.25</v>
      </c>
      <c r="N38" s="7">
        <f t="shared" si="19"/>
        <v>10</v>
      </c>
      <c r="O38" s="18">
        <f t="shared" si="20"/>
        <v>21</v>
      </c>
      <c r="P38" s="28">
        <f t="shared" ref="P38:P39" si="25">SUM(D38+G38+J38+M38)</f>
        <v>43.7</v>
      </c>
      <c r="Q38" s="7">
        <f t="shared" si="21"/>
        <v>8</v>
      </c>
      <c r="R38" s="8">
        <f t="shared" si="22"/>
        <v>18</v>
      </c>
    </row>
    <row r="39" spans="1:18" x14ac:dyDescent="0.2">
      <c r="A39" s="11">
        <v>44</v>
      </c>
      <c r="B39" s="7" t="s">
        <v>61</v>
      </c>
      <c r="C39" s="7" t="s">
        <v>60</v>
      </c>
      <c r="D39" s="23">
        <v>11.3</v>
      </c>
      <c r="E39" s="7">
        <f t="shared" si="13"/>
        <v>2</v>
      </c>
      <c r="F39" s="8">
        <f t="shared" si="14"/>
        <v>6</v>
      </c>
      <c r="G39" s="19">
        <v>12.6</v>
      </c>
      <c r="H39" s="7">
        <f t="shared" si="15"/>
        <v>1</v>
      </c>
      <c r="I39" s="18">
        <f t="shared" si="16"/>
        <v>7</v>
      </c>
      <c r="J39" s="23">
        <v>12.15</v>
      </c>
      <c r="K39" s="7">
        <f t="shared" si="17"/>
        <v>4</v>
      </c>
      <c r="L39" s="8">
        <f t="shared" si="18"/>
        <v>6</v>
      </c>
      <c r="M39" s="19">
        <v>10.25</v>
      </c>
      <c r="N39" s="7">
        <f t="shared" si="19"/>
        <v>3</v>
      </c>
      <c r="O39" s="18">
        <f t="shared" si="20"/>
        <v>10</v>
      </c>
      <c r="P39" s="28">
        <f t="shared" si="25"/>
        <v>46.3</v>
      </c>
      <c r="Q39" s="7">
        <f t="shared" si="21"/>
        <v>2</v>
      </c>
      <c r="R39" s="8">
        <f t="shared" si="22"/>
        <v>7</v>
      </c>
    </row>
    <row r="40" spans="1:18" x14ac:dyDescent="0.2">
      <c r="A40" s="11">
        <v>45</v>
      </c>
      <c r="B40" s="7" t="s">
        <v>62</v>
      </c>
      <c r="C40" s="7" t="s">
        <v>60</v>
      </c>
      <c r="D40" s="23">
        <v>9.5500000000000007</v>
      </c>
      <c r="E40" s="7">
        <f t="shared" si="13"/>
        <v>13.000000000000002</v>
      </c>
      <c r="F40" s="8">
        <f t="shared" si="14"/>
        <v>21</v>
      </c>
      <c r="G40" s="19">
        <v>11.3</v>
      </c>
      <c r="H40" s="7">
        <f t="shared" si="15"/>
        <v>14</v>
      </c>
      <c r="I40" s="18">
        <f t="shared" si="16"/>
        <v>29</v>
      </c>
      <c r="J40" s="23">
        <v>11.2</v>
      </c>
      <c r="K40" s="7">
        <f t="shared" si="17"/>
        <v>9</v>
      </c>
      <c r="L40" s="8">
        <f t="shared" si="18"/>
        <v>14.000000000000002</v>
      </c>
      <c r="M40" s="19">
        <v>11.1</v>
      </c>
      <c r="N40" s="7">
        <f t="shared" si="19"/>
        <v>2</v>
      </c>
      <c r="O40" s="18">
        <f t="shared" si="20"/>
        <v>4</v>
      </c>
      <c r="P40" s="28">
        <f t="shared" si="23"/>
        <v>43.15</v>
      </c>
      <c r="Q40" s="7">
        <f t="shared" si="21"/>
        <v>11</v>
      </c>
      <c r="R40" s="8">
        <f t="shared" si="22"/>
        <v>22</v>
      </c>
    </row>
    <row r="41" spans="1:18" x14ac:dyDescent="0.2">
      <c r="A41" s="11">
        <v>7</v>
      </c>
      <c r="B41" s="7" t="s">
        <v>288</v>
      </c>
      <c r="C41" s="7" t="s">
        <v>289</v>
      </c>
      <c r="D41" s="23">
        <v>10.6</v>
      </c>
      <c r="E41" s="7">
        <f t="shared" si="13"/>
        <v>11.000000000000002</v>
      </c>
      <c r="F41" s="8">
        <f t="shared" si="14"/>
        <v>15.999999999999996</v>
      </c>
      <c r="G41" s="19">
        <v>11.6</v>
      </c>
      <c r="H41" s="7">
        <f t="shared" si="15"/>
        <v>11</v>
      </c>
      <c r="I41" s="18">
        <f t="shared" si="16"/>
        <v>25</v>
      </c>
      <c r="J41" s="23">
        <v>12.45</v>
      </c>
      <c r="K41" s="7">
        <f t="shared" si="17"/>
        <v>2</v>
      </c>
      <c r="L41" s="8">
        <f t="shared" si="18"/>
        <v>3</v>
      </c>
      <c r="M41" s="19">
        <v>9.75</v>
      </c>
      <c r="N41" s="7">
        <f t="shared" si="19"/>
        <v>7</v>
      </c>
      <c r="O41" s="18">
        <f t="shared" si="20"/>
        <v>17</v>
      </c>
      <c r="P41" s="28">
        <f t="shared" si="23"/>
        <v>44.4</v>
      </c>
      <c r="Q41" s="7">
        <f t="shared" si="21"/>
        <v>5</v>
      </c>
      <c r="R41" s="8">
        <f t="shared" si="22"/>
        <v>13</v>
      </c>
    </row>
    <row r="42" spans="1:18" ht="17" thickBot="1" x14ac:dyDescent="0.25">
      <c r="A42" s="11">
        <v>46</v>
      </c>
      <c r="B42" s="7" t="s">
        <v>63</v>
      </c>
      <c r="C42" s="7" t="s">
        <v>60</v>
      </c>
      <c r="D42" s="23">
        <v>11</v>
      </c>
      <c r="E42" s="7">
        <f t="shared" si="13"/>
        <v>6</v>
      </c>
      <c r="F42" s="8">
        <f t="shared" si="14"/>
        <v>10.999999999999996</v>
      </c>
      <c r="G42" s="19">
        <v>12.3</v>
      </c>
      <c r="H42" s="7">
        <f t="shared" si="15"/>
        <v>2</v>
      </c>
      <c r="I42" s="18">
        <f t="shared" si="16"/>
        <v>14</v>
      </c>
      <c r="J42" s="23">
        <v>10.85</v>
      </c>
      <c r="K42" s="7">
        <f>SUMPRODUCT((J$22:J$42&gt;J42)/COUNTIF(J$22:J$42,J$22:J$42&amp;""))+1</f>
        <v>10</v>
      </c>
      <c r="L42" s="8">
        <f>SUMPRODUCT((J$4:J$54&gt;J42)/COUNTIF(J$4:J$54,J$4:J$54&amp;""))+1</f>
        <v>19</v>
      </c>
      <c r="M42" s="19">
        <v>9.1</v>
      </c>
      <c r="N42" s="7">
        <f>SUMPRODUCT((M$22:M$42&gt;M42)/COUNTIF(M$22:M$42,M$22:M$42&amp;""))+1</f>
        <v>11</v>
      </c>
      <c r="O42" s="18">
        <f>SUMPRODUCT((M$4:M$54&gt;M42)/COUNTIF(M$4:M$54,M$4:M$54&amp;""))+1</f>
        <v>23.000000000000004</v>
      </c>
      <c r="P42" s="28">
        <f t="shared" si="23"/>
        <v>43.25</v>
      </c>
      <c r="Q42" s="7">
        <f>SUMPRODUCT((P$22:P$42&gt;P42)/COUNTIF(P$22:P$42,P$22:P$42&amp;""))+1</f>
        <v>10</v>
      </c>
      <c r="R42" s="8">
        <f>SUMPRODUCT((P$4:P$54&gt;P42)/COUNTIF(P$4:P$54,P$4:P$54&amp;""))+1</f>
        <v>21</v>
      </c>
    </row>
    <row r="43" spans="1:18" ht="17" x14ac:dyDescent="0.2">
      <c r="A43" s="6" t="s">
        <v>14</v>
      </c>
      <c r="B43" s="73" t="s">
        <v>64</v>
      </c>
      <c r="C43" s="74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/>
    </row>
    <row r="44" spans="1:18" x14ac:dyDescent="0.2">
      <c r="A44" s="11"/>
      <c r="B44" s="32" t="s">
        <v>65</v>
      </c>
      <c r="C44" s="32" t="s">
        <v>17</v>
      </c>
      <c r="D44" s="23"/>
      <c r="E44" s="7"/>
      <c r="F44" s="8"/>
      <c r="G44" s="19"/>
      <c r="H44" s="7"/>
      <c r="I44" s="18"/>
      <c r="J44" s="23"/>
      <c r="K44" s="7"/>
      <c r="L44" s="8"/>
      <c r="M44" s="19"/>
      <c r="N44" s="7"/>
      <c r="O44" s="18"/>
      <c r="P44" s="28"/>
      <c r="Q44" s="7">
        <f t="shared" ref="Q44:Q54" si="26">SUMPRODUCT((P$44:P$54&gt;P44)/COUNTIF(P$44:P$54,P$44:P$54&amp;""))+1</f>
        <v>8</v>
      </c>
      <c r="R44" s="8">
        <f t="shared" ref="R44:R54" si="27">SUMPRODUCT((P$4:P$54&gt;P44)/COUNTIF(P$4:P$54,P$4:P$54&amp;""))+1</f>
        <v>38</v>
      </c>
    </row>
    <row r="45" spans="1:18" x14ac:dyDescent="0.2">
      <c r="A45" s="11">
        <v>17</v>
      </c>
      <c r="B45" s="7" t="s">
        <v>66</v>
      </c>
      <c r="C45" s="7" t="s">
        <v>21</v>
      </c>
      <c r="D45" s="23">
        <v>11.2</v>
      </c>
      <c r="E45" s="7">
        <f t="shared" ref="E45:E54" si="28">SUMPRODUCT((D$44:D$54&gt;D45)/COUNTIF(D$44:D$54,D$44:D$54&amp;""))+1</f>
        <v>1</v>
      </c>
      <c r="F45" s="8">
        <f t="shared" ref="F45:F54" si="29">SUMPRODUCT((D$4:D$54&gt;D45)/COUNTIF(D$4:D$54,D$4:D$54&amp;""))+1</f>
        <v>7</v>
      </c>
      <c r="G45" s="19">
        <v>11.5</v>
      </c>
      <c r="H45" s="7">
        <f t="shared" ref="H45:H54" si="30">SUMPRODUCT((G$44:G$54&gt;G45)/COUNTIF(G$44:G$54,G$44:G$54&amp;""))+1</f>
        <v>5</v>
      </c>
      <c r="I45" s="18">
        <f t="shared" ref="I45:I54" si="31">SUMPRODUCT((G$4:G$54&gt;G45)/COUNTIF(G$4:G$54,G$4:G$54&amp;""))+1</f>
        <v>26</v>
      </c>
      <c r="J45" s="23">
        <v>9.6999999999999993</v>
      </c>
      <c r="K45" s="7">
        <f t="shared" ref="K45:K54" si="32">SUMPRODUCT((J$44:J$54&gt;J45)/COUNTIF(J$44:J$54,J$44:J$54&amp;""))+1</f>
        <v>6</v>
      </c>
      <c r="L45" s="8">
        <f t="shared" ref="L45:L54" si="33">SUMPRODUCT((J$4:J$54&gt;J45)/COUNTIF(J$4:J$54,J$4:J$54&amp;""))+1</f>
        <v>28.999999999999996</v>
      </c>
      <c r="M45" s="19">
        <v>10.1</v>
      </c>
      <c r="N45" s="7">
        <f t="shared" ref="N45:N54" si="34">SUMPRODUCT((M$44:M$54&gt;M45)/COUNTIF(M$44:M$54,M$44:M$54&amp;""))+1</f>
        <v>2</v>
      </c>
      <c r="O45" s="18">
        <f t="shared" ref="O45:O54" si="35">SUMPRODUCT((M$4:M$54&gt;M45)/COUNTIF(M$4:M$54,M$4:M$54&amp;""))+1</f>
        <v>13.000000000000002</v>
      </c>
      <c r="P45" s="28">
        <f t="shared" ref="P45:P46" si="36">SUM(D45+G45+J45+M45)</f>
        <v>42.5</v>
      </c>
      <c r="Q45" s="7">
        <f t="shared" si="26"/>
        <v>3</v>
      </c>
      <c r="R45" s="8">
        <f t="shared" si="27"/>
        <v>25</v>
      </c>
    </row>
    <row r="46" spans="1:18" x14ac:dyDescent="0.2">
      <c r="A46" s="11">
        <v>18</v>
      </c>
      <c r="B46" s="7" t="s">
        <v>67</v>
      </c>
      <c r="C46" s="7" t="s">
        <v>21</v>
      </c>
      <c r="D46" s="23">
        <v>10.45</v>
      </c>
      <c r="E46" s="7">
        <f t="shared" si="28"/>
        <v>3</v>
      </c>
      <c r="F46" s="8">
        <f t="shared" si="29"/>
        <v>16.999999999999996</v>
      </c>
      <c r="G46" s="19">
        <v>11.6</v>
      </c>
      <c r="H46" s="7">
        <f t="shared" si="30"/>
        <v>4</v>
      </c>
      <c r="I46" s="18">
        <f t="shared" si="31"/>
        <v>25</v>
      </c>
      <c r="J46" s="23">
        <v>0</v>
      </c>
      <c r="K46" s="7">
        <f t="shared" si="32"/>
        <v>7</v>
      </c>
      <c r="L46" s="8">
        <f t="shared" si="33"/>
        <v>31.999999999999996</v>
      </c>
      <c r="M46" s="19"/>
      <c r="N46" s="7">
        <f t="shared" si="34"/>
        <v>7</v>
      </c>
      <c r="O46" s="18">
        <f t="shared" si="35"/>
        <v>34</v>
      </c>
      <c r="P46" s="28">
        <f t="shared" si="36"/>
        <v>22.049999999999997</v>
      </c>
      <c r="Q46" s="7">
        <f t="shared" si="26"/>
        <v>7</v>
      </c>
      <c r="R46" s="8">
        <f t="shared" si="27"/>
        <v>36</v>
      </c>
    </row>
    <row r="47" spans="1:18" x14ac:dyDescent="0.2">
      <c r="A47" s="11">
        <v>19</v>
      </c>
      <c r="B47" s="7" t="s">
        <v>68</v>
      </c>
      <c r="C47" s="7" t="s">
        <v>21</v>
      </c>
      <c r="D47" s="23">
        <v>11.05</v>
      </c>
      <c r="E47" s="7">
        <f t="shared" si="28"/>
        <v>2</v>
      </c>
      <c r="F47" s="8">
        <f t="shared" si="29"/>
        <v>9.9999999999999964</v>
      </c>
      <c r="G47" s="19">
        <v>10.9</v>
      </c>
      <c r="H47" s="7">
        <f t="shared" si="30"/>
        <v>6</v>
      </c>
      <c r="I47" s="18">
        <f t="shared" si="31"/>
        <v>31</v>
      </c>
      <c r="J47" s="23">
        <v>10.9</v>
      </c>
      <c r="K47" s="7">
        <f t="shared" si="32"/>
        <v>4</v>
      </c>
      <c r="L47" s="8">
        <f t="shared" si="33"/>
        <v>18</v>
      </c>
      <c r="M47" s="19">
        <v>9.1999999999999993</v>
      </c>
      <c r="N47" s="7">
        <f t="shared" si="34"/>
        <v>4</v>
      </c>
      <c r="O47" s="18">
        <f t="shared" si="35"/>
        <v>22.000000000000004</v>
      </c>
      <c r="P47" s="28">
        <f t="shared" ref="P47:P54" si="37">SUM(D47+G47+J47+M47)</f>
        <v>42.05</v>
      </c>
      <c r="Q47" s="7">
        <f t="shared" si="26"/>
        <v>6</v>
      </c>
      <c r="R47" s="8">
        <f t="shared" si="27"/>
        <v>29</v>
      </c>
    </row>
    <row r="48" spans="1:18" x14ac:dyDescent="0.2">
      <c r="A48" s="33">
        <v>20</v>
      </c>
      <c r="B48" s="32" t="s">
        <v>69</v>
      </c>
      <c r="C48" s="32" t="s">
        <v>70</v>
      </c>
      <c r="D48" s="23"/>
      <c r="E48" s="7"/>
      <c r="F48" s="8">
        <f t="shared" si="29"/>
        <v>25.000000000000004</v>
      </c>
      <c r="G48" s="19"/>
      <c r="H48" s="7">
        <f t="shared" si="30"/>
        <v>7</v>
      </c>
      <c r="I48" s="18">
        <f t="shared" si="31"/>
        <v>35</v>
      </c>
      <c r="J48" s="23"/>
      <c r="K48" s="7">
        <f t="shared" si="32"/>
        <v>7</v>
      </c>
      <c r="L48" s="8">
        <f t="shared" si="33"/>
        <v>31.999999999999996</v>
      </c>
      <c r="M48" s="19"/>
      <c r="N48" s="7"/>
      <c r="O48" s="18"/>
      <c r="P48" s="28">
        <f t="shared" si="37"/>
        <v>0</v>
      </c>
      <c r="Q48" s="7">
        <f t="shared" si="26"/>
        <v>8</v>
      </c>
      <c r="R48" s="8">
        <f t="shared" si="27"/>
        <v>38</v>
      </c>
    </row>
    <row r="49" spans="1:18" x14ac:dyDescent="0.2">
      <c r="A49" s="11">
        <v>29</v>
      </c>
      <c r="B49" s="7" t="s">
        <v>71</v>
      </c>
      <c r="C49" s="7" t="s">
        <v>52</v>
      </c>
      <c r="D49" s="23">
        <v>11.2</v>
      </c>
      <c r="E49" s="7">
        <f t="shared" si="28"/>
        <v>1</v>
      </c>
      <c r="F49" s="8">
        <f t="shared" si="29"/>
        <v>7</v>
      </c>
      <c r="G49" s="19">
        <v>11.5</v>
      </c>
      <c r="H49" s="7">
        <f t="shared" si="30"/>
        <v>5</v>
      </c>
      <c r="I49" s="18">
        <f t="shared" si="31"/>
        <v>26</v>
      </c>
      <c r="J49" s="23">
        <v>11.65</v>
      </c>
      <c r="K49" s="7">
        <f>SUMPRODUCT((J$44:J$54&gt;J49)/COUNTIF(J$44:J$54,J$44:J$54&amp;""))+1</f>
        <v>1</v>
      </c>
      <c r="L49" s="8">
        <f t="shared" si="33"/>
        <v>10</v>
      </c>
      <c r="M49" s="19">
        <v>10.3</v>
      </c>
      <c r="N49" s="7">
        <f t="shared" si="34"/>
        <v>1</v>
      </c>
      <c r="O49" s="18">
        <f t="shared" si="35"/>
        <v>9</v>
      </c>
      <c r="P49" s="28">
        <f t="shared" si="37"/>
        <v>44.650000000000006</v>
      </c>
      <c r="Q49" s="7">
        <f t="shared" si="26"/>
        <v>1</v>
      </c>
      <c r="R49" s="8">
        <f t="shared" si="27"/>
        <v>12</v>
      </c>
    </row>
    <row r="50" spans="1:18" x14ac:dyDescent="0.2">
      <c r="A50" s="11">
        <v>30</v>
      </c>
      <c r="B50" s="7" t="s">
        <v>72</v>
      </c>
      <c r="C50" s="7" t="s">
        <v>52</v>
      </c>
      <c r="D50" s="23">
        <v>11.2</v>
      </c>
      <c r="E50" s="7">
        <f>SUMPRODUCT((D$44:D$54&gt;D50)/COUNTIF(D$44:D$54,D$44:D$54&amp;""))+1</f>
        <v>1</v>
      </c>
      <c r="F50" s="8">
        <f t="shared" si="29"/>
        <v>7</v>
      </c>
      <c r="G50" s="19">
        <v>12.1</v>
      </c>
      <c r="H50" s="7">
        <f t="shared" si="30"/>
        <v>2</v>
      </c>
      <c r="I50" s="18">
        <f t="shared" si="31"/>
        <v>15</v>
      </c>
      <c r="J50" s="23">
        <v>10.6</v>
      </c>
      <c r="K50" s="7">
        <f t="shared" si="32"/>
        <v>5</v>
      </c>
      <c r="L50" s="8">
        <f t="shared" si="33"/>
        <v>23</v>
      </c>
      <c r="M50" s="19">
        <v>8.5</v>
      </c>
      <c r="N50" s="7">
        <f t="shared" si="34"/>
        <v>5</v>
      </c>
      <c r="O50" s="18">
        <f t="shared" si="35"/>
        <v>28.999999999999996</v>
      </c>
      <c r="P50" s="28">
        <f t="shared" si="37"/>
        <v>42.4</v>
      </c>
      <c r="Q50" s="7">
        <f t="shared" si="26"/>
        <v>4</v>
      </c>
      <c r="R50" s="8">
        <f t="shared" si="27"/>
        <v>27</v>
      </c>
    </row>
    <row r="51" spans="1:18" x14ac:dyDescent="0.2">
      <c r="A51" s="11">
        <v>33</v>
      </c>
      <c r="B51" s="7" t="s">
        <v>73</v>
      </c>
      <c r="C51" s="7" t="s">
        <v>56</v>
      </c>
      <c r="D51" s="23"/>
      <c r="E51" s="7"/>
      <c r="F51" s="8"/>
      <c r="G51" s="19"/>
      <c r="H51" s="7"/>
      <c r="I51" s="18"/>
      <c r="J51" s="23"/>
      <c r="K51" s="7"/>
      <c r="L51" s="8"/>
      <c r="M51" s="19"/>
      <c r="N51" s="7"/>
      <c r="O51" s="18"/>
      <c r="P51" s="28"/>
      <c r="Q51" s="7"/>
      <c r="R51" s="8">
        <f t="shared" si="27"/>
        <v>38</v>
      </c>
    </row>
    <row r="52" spans="1:18" x14ac:dyDescent="0.2">
      <c r="A52" s="11">
        <v>47</v>
      </c>
      <c r="B52" s="7" t="s">
        <v>74</v>
      </c>
      <c r="C52" s="7" t="s">
        <v>24</v>
      </c>
      <c r="D52" s="23">
        <v>10</v>
      </c>
      <c r="E52" s="7">
        <f t="shared" si="28"/>
        <v>4</v>
      </c>
      <c r="F52" s="8">
        <f t="shared" si="29"/>
        <v>20</v>
      </c>
      <c r="G52" s="19">
        <v>12.4</v>
      </c>
      <c r="H52" s="7">
        <f t="shared" si="30"/>
        <v>1</v>
      </c>
      <c r="I52" s="18">
        <f t="shared" si="31"/>
        <v>11</v>
      </c>
      <c r="J52" s="23">
        <v>11.55</v>
      </c>
      <c r="K52" s="7">
        <f t="shared" si="32"/>
        <v>3</v>
      </c>
      <c r="L52" s="8">
        <f t="shared" si="33"/>
        <v>12</v>
      </c>
      <c r="M52" s="19">
        <v>8.35</v>
      </c>
      <c r="N52" s="7">
        <f t="shared" si="34"/>
        <v>6</v>
      </c>
      <c r="O52" s="18">
        <f t="shared" si="35"/>
        <v>29.999999999999996</v>
      </c>
      <c r="P52" s="28">
        <f t="shared" si="37"/>
        <v>42.300000000000004</v>
      </c>
      <c r="Q52" s="7">
        <f t="shared" si="26"/>
        <v>5</v>
      </c>
      <c r="R52" s="8">
        <f t="shared" si="27"/>
        <v>28</v>
      </c>
    </row>
    <row r="53" spans="1:18" x14ac:dyDescent="0.2">
      <c r="A53" s="11">
        <v>28</v>
      </c>
      <c r="B53" s="7" t="s">
        <v>54</v>
      </c>
      <c r="C53" s="7" t="s">
        <v>52</v>
      </c>
      <c r="D53" s="23"/>
      <c r="E53" s="7"/>
      <c r="F53" s="8"/>
      <c r="G53" s="19"/>
      <c r="H53" s="7"/>
      <c r="I53" s="18"/>
      <c r="J53" s="23"/>
      <c r="K53" s="7"/>
      <c r="L53" s="8"/>
      <c r="M53" s="19"/>
      <c r="N53" s="7"/>
      <c r="O53" s="18"/>
      <c r="P53" s="28"/>
      <c r="Q53" s="7"/>
      <c r="R53" s="8">
        <f t="shared" si="27"/>
        <v>38</v>
      </c>
    </row>
    <row r="54" spans="1:18" x14ac:dyDescent="0.2">
      <c r="A54" s="11">
        <v>48</v>
      </c>
      <c r="B54" s="7" t="s">
        <v>75</v>
      </c>
      <c r="C54" s="7" t="s">
        <v>24</v>
      </c>
      <c r="D54" s="23">
        <v>11.05</v>
      </c>
      <c r="E54" s="7">
        <f t="shared" si="28"/>
        <v>2</v>
      </c>
      <c r="F54" s="8">
        <f t="shared" si="29"/>
        <v>9.9999999999999964</v>
      </c>
      <c r="G54" s="19">
        <v>11.95</v>
      </c>
      <c r="H54" s="7">
        <f t="shared" si="30"/>
        <v>3</v>
      </c>
      <c r="I54" s="18">
        <f t="shared" si="31"/>
        <v>17</v>
      </c>
      <c r="J54" s="23">
        <v>11.6</v>
      </c>
      <c r="K54" s="7">
        <f t="shared" si="32"/>
        <v>2</v>
      </c>
      <c r="L54" s="8">
        <f t="shared" si="33"/>
        <v>11</v>
      </c>
      <c r="M54" s="19">
        <v>9.3000000000000007</v>
      </c>
      <c r="N54" s="7">
        <f t="shared" si="34"/>
        <v>3</v>
      </c>
      <c r="O54" s="18">
        <f t="shared" si="35"/>
        <v>20</v>
      </c>
      <c r="P54" s="28">
        <f t="shared" si="37"/>
        <v>43.900000000000006</v>
      </c>
      <c r="Q54" s="7">
        <f t="shared" si="26"/>
        <v>2</v>
      </c>
      <c r="R54" s="8">
        <f t="shared" si="27"/>
        <v>16</v>
      </c>
    </row>
  </sheetData>
  <sheetProtection selectLockedCells="1"/>
  <mergeCells count="8">
    <mergeCell ref="B43:C43"/>
    <mergeCell ref="D43:R43"/>
    <mergeCell ref="A1:B1"/>
    <mergeCell ref="C1:R1"/>
    <mergeCell ref="B3:C3"/>
    <mergeCell ref="D3:R3"/>
    <mergeCell ref="B21:C21"/>
    <mergeCell ref="D21:R21"/>
  </mergeCells>
  <conditionalFormatting sqref="E44:F52 H44:I52 Q44:R52 K44:L52 N44:O52 E4:F20 N54:O54 K54:L54 Q54:R54 H54:I54 E54:F54 E53 H53 K53 N53 Q53 E22:F42 H22:I42 K22:L42 N22:O42 Q22:R42">
    <cfRule type="cellIs" dxfId="234" priority="208" stopIfTrue="1" operator="equal">
      <formula>1</formula>
    </cfRule>
    <cfRule type="cellIs" dxfId="233" priority="209" stopIfTrue="1" operator="equal">
      <formula>2</formula>
    </cfRule>
    <cfRule type="cellIs" dxfId="232" priority="210" stopIfTrue="1" operator="equal">
      <formula>3</formula>
    </cfRule>
  </conditionalFormatting>
  <conditionalFormatting sqref="E44:F52 H44:I52 Q44:R52 K44:L52 N44:O52 E4:F20 N54:O54 K54:L54 Q54:R54 H54:I54 E54:F54 E53 H53 K53 N53 Q53 E22:F42 H22:I42 K22:L42 N22:O42 Q22:R42">
    <cfRule type="cellIs" dxfId="231" priority="203" stopIfTrue="1" operator="equal">
      <formula>5</formula>
    </cfRule>
    <cfRule type="cellIs" dxfId="230" priority="204" stopIfTrue="1" operator="equal">
      <formula>4</formula>
    </cfRule>
  </conditionalFormatting>
  <conditionalFormatting sqref="Q4:R20">
    <cfRule type="cellIs" dxfId="229" priority="191" stopIfTrue="1" operator="equal">
      <formula>1</formula>
    </cfRule>
    <cfRule type="cellIs" dxfId="228" priority="192" stopIfTrue="1" operator="equal">
      <formula>2</formula>
    </cfRule>
    <cfRule type="cellIs" dxfId="227" priority="193" stopIfTrue="1" operator="equal">
      <formula>3</formula>
    </cfRule>
  </conditionalFormatting>
  <conditionalFormatting sqref="Q4:R20">
    <cfRule type="cellIs" dxfId="226" priority="189" stopIfTrue="1" operator="equal">
      <formula>5</formula>
    </cfRule>
    <cfRule type="cellIs" dxfId="225" priority="190" stopIfTrue="1" operator="equal">
      <formula>4</formula>
    </cfRule>
  </conditionalFormatting>
  <conditionalFormatting sqref="F44:F52 I44:I52 R44:R52 L44:L52 O44:O52 F4:F20 O54 L54 R54 I54 F54 F22:F42 I22:I42 L22:L42 O22:O42 R22:R42">
    <cfRule type="cellIs" dxfId="224" priority="202" stopIfTrue="1" operator="equal">
      <formula>6</formula>
    </cfRule>
  </conditionalFormatting>
  <conditionalFormatting sqref="E4:E20 E44:E54 H44:H54 K44:K54 N44:N54 Q44:Q54 E22:E42 H22:H42 K22:K42 N22:N42 Q22:Q42">
    <cfRule type="cellIs" dxfId="223" priority="201" stopIfTrue="1" operator="equal">
      <formula>6</formula>
    </cfRule>
  </conditionalFormatting>
  <conditionalFormatting sqref="H4:I20">
    <cfRule type="cellIs" dxfId="222" priority="198" stopIfTrue="1" operator="equal">
      <formula>1</formula>
    </cfRule>
    <cfRule type="cellIs" dxfId="221" priority="199" stopIfTrue="1" operator="equal">
      <formula>2</formula>
    </cfRule>
    <cfRule type="cellIs" dxfId="220" priority="200" stopIfTrue="1" operator="equal">
      <formula>3</formula>
    </cfRule>
  </conditionalFormatting>
  <conditionalFormatting sqref="H4:I20">
    <cfRule type="cellIs" dxfId="219" priority="196" stopIfTrue="1" operator="equal">
      <formula>5</formula>
    </cfRule>
    <cfRule type="cellIs" dxfId="218" priority="197" stopIfTrue="1" operator="equal">
      <formula>4</formula>
    </cfRule>
  </conditionalFormatting>
  <conditionalFormatting sqref="I4:I20">
    <cfRule type="cellIs" dxfId="217" priority="195" stopIfTrue="1" operator="equal">
      <formula>6</formula>
    </cfRule>
  </conditionalFormatting>
  <conditionalFormatting sqref="H4:H20">
    <cfRule type="cellIs" dxfId="216" priority="194" stopIfTrue="1" operator="equal">
      <formula>6</formula>
    </cfRule>
  </conditionalFormatting>
  <conditionalFormatting sqref="R4:R20">
    <cfRule type="cellIs" dxfId="215" priority="188" stopIfTrue="1" operator="equal">
      <formula>6</formula>
    </cfRule>
  </conditionalFormatting>
  <conditionalFormatting sqref="Q4:Q20">
    <cfRule type="cellIs" dxfId="214" priority="187" stopIfTrue="1" operator="equal">
      <formula>6</formula>
    </cfRule>
  </conditionalFormatting>
  <conditionalFormatting sqref="K4:L20">
    <cfRule type="cellIs" dxfId="213" priority="116" stopIfTrue="1" operator="equal">
      <formula>1</formula>
    </cfRule>
    <cfRule type="cellIs" dxfId="212" priority="117" stopIfTrue="1" operator="equal">
      <formula>2</formula>
    </cfRule>
    <cfRule type="cellIs" dxfId="211" priority="118" stopIfTrue="1" operator="equal">
      <formula>3</formula>
    </cfRule>
  </conditionalFormatting>
  <conditionalFormatting sqref="K4:L20">
    <cfRule type="cellIs" dxfId="210" priority="114" stopIfTrue="1" operator="equal">
      <formula>5</formula>
    </cfRule>
    <cfRule type="cellIs" dxfId="209" priority="115" stopIfTrue="1" operator="equal">
      <formula>4</formula>
    </cfRule>
  </conditionalFormatting>
  <conditionalFormatting sqref="L4:L20">
    <cfRule type="cellIs" dxfId="208" priority="113" stopIfTrue="1" operator="equal">
      <formula>6</formula>
    </cfRule>
  </conditionalFormatting>
  <conditionalFormatting sqref="K4:K20">
    <cfRule type="cellIs" dxfId="207" priority="112" stopIfTrue="1" operator="equal">
      <formula>6</formula>
    </cfRule>
  </conditionalFormatting>
  <conditionalFormatting sqref="N4:O20">
    <cfRule type="cellIs" dxfId="206" priority="79" stopIfTrue="1" operator="equal">
      <formula>1</formula>
    </cfRule>
    <cfRule type="cellIs" dxfId="205" priority="80" stopIfTrue="1" operator="equal">
      <formula>2</formula>
    </cfRule>
    <cfRule type="cellIs" dxfId="204" priority="81" stopIfTrue="1" operator="equal">
      <formula>3</formula>
    </cfRule>
  </conditionalFormatting>
  <conditionalFormatting sqref="N4:O20">
    <cfRule type="cellIs" dxfId="203" priority="77" stopIfTrue="1" operator="equal">
      <formula>5</formula>
    </cfRule>
    <cfRule type="cellIs" dxfId="202" priority="78" stopIfTrue="1" operator="equal">
      <formula>4</formula>
    </cfRule>
  </conditionalFormatting>
  <conditionalFormatting sqref="O4:O20">
    <cfRule type="cellIs" dxfId="201" priority="76" stopIfTrue="1" operator="equal">
      <formula>6</formula>
    </cfRule>
  </conditionalFormatting>
  <conditionalFormatting sqref="N4:N20">
    <cfRule type="cellIs" dxfId="200" priority="75" stopIfTrue="1" operator="equal">
      <formula>6</formula>
    </cfRule>
  </conditionalFormatting>
  <conditionalFormatting sqref="E2:F2">
    <cfRule type="cellIs" dxfId="199" priority="17" stopIfTrue="1" operator="equal">
      <formula>1</formula>
    </cfRule>
    <cfRule type="cellIs" dxfId="198" priority="18" stopIfTrue="1" operator="equal">
      <formula>2</formula>
    </cfRule>
    <cfRule type="cellIs" dxfId="197" priority="19" stopIfTrue="1" operator="equal">
      <formula>3</formula>
    </cfRule>
  </conditionalFormatting>
  <conditionalFormatting sqref="H2:I2">
    <cfRule type="cellIs" dxfId="196" priority="14" stopIfTrue="1" operator="equal">
      <formula>1</formula>
    </cfRule>
    <cfRule type="cellIs" dxfId="195" priority="15" stopIfTrue="1" operator="equal">
      <formula>2</formula>
    </cfRule>
    <cfRule type="cellIs" dxfId="194" priority="16" stopIfTrue="1" operator="equal">
      <formula>3</formula>
    </cfRule>
  </conditionalFormatting>
  <conditionalFormatting sqref="K2:L2">
    <cfRule type="cellIs" dxfId="193" priority="11" stopIfTrue="1" operator="equal">
      <formula>1</formula>
    </cfRule>
    <cfRule type="cellIs" dxfId="192" priority="12" stopIfTrue="1" operator="equal">
      <formula>2</formula>
    </cfRule>
    <cfRule type="cellIs" dxfId="191" priority="13" stopIfTrue="1" operator="equal">
      <formula>3</formula>
    </cfRule>
  </conditionalFormatting>
  <conditionalFormatting sqref="N2:O2">
    <cfRule type="cellIs" dxfId="190" priority="8" stopIfTrue="1" operator="equal">
      <formula>1</formula>
    </cfRule>
    <cfRule type="cellIs" dxfId="189" priority="9" stopIfTrue="1" operator="equal">
      <formula>2</formula>
    </cfRule>
    <cfRule type="cellIs" dxfId="188" priority="10" stopIfTrue="1" operator="equal">
      <formula>3</formula>
    </cfRule>
  </conditionalFormatting>
  <conditionalFormatting sqref="R53 L53 O53 F53 I53">
    <cfRule type="cellIs" dxfId="187" priority="5" stopIfTrue="1" operator="equal">
      <formula>1</formula>
    </cfRule>
    <cfRule type="cellIs" dxfId="186" priority="6" stopIfTrue="1" operator="equal">
      <formula>2</formula>
    </cfRule>
    <cfRule type="cellIs" dxfId="185" priority="7" stopIfTrue="1" operator="equal">
      <formula>3</formula>
    </cfRule>
  </conditionalFormatting>
  <conditionalFormatting sqref="R53 L53 O53 F53 I53">
    <cfRule type="cellIs" dxfId="184" priority="3" stopIfTrue="1" operator="equal">
      <formula>5</formula>
    </cfRule>
    <cfRule type="cellIs" dxfId="183" priority="4" stopIfTrue="1" operator="equal">
      <formula>4</formula>
    </cfRule>
  </conditionalFormatting>
  <conditionalFormatting sqref="R53 L53 O53 F53 I53">
    <cfRule type="cellIs" dxfId="182" priority="2" stopIfTrue="1" operator="equal">
      <formula>6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fitToHeight="0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1"/>
  <sheetViews>
    <sheetView showGridLines="0" zoomScale="60" zoomScaleNormal="60" zoomScaleSheetLayoutView="85" zoomScalePageLayoutView="60" workbookViewId="0">
      <pane xSplit="3" ySplit="2" topLeftCell="E4" activePane="bottomRight" state="frozen"/>
      <selection pane="topRight" activeCell="D1" sqref="D1"/>
      <selection pane="bottomLeft" activeCell="A3" sqref="A3"/>
      <selection pane="bottomRight" activeCell="P10" sqref="P10"/>
    </sheetView>
  </sheetViews>
  <sheetFormatPr baseColWidth="10" defaultColWidth="8.83203125" defaultRowHeight="16" x14ac:dyDescent="0.2"/>
  <cols>
    <col min="1" max="1" width="10.5" style="16" customWidth="1"/>
    <col min="2" max="2" width="24.5" style="15" bestFit="1" customWidth="1"/>
    <col min="3" max="3" width="39.5" style="15" bestFit="1" customWidth="1"/>
    <col min="4" max="4" width="12.83203125" style="1" customWidth="1"/>
    <col min="5" max="6" width="15.33203125" style="1" customWidth="1"/>
    <col min="7" max="7" width="12.83203125" style="1" customWidth="1"/>
    <col min="8" max="9" width="15.33203125" style="1" customWidth="1"/>
    <col min="10" max="10" width="12.83203125" style="1" customWidth="1"/>
    <col min="11" max="12" width="15.33203125" style="1" customWidth="1"/>
    <col min="13" max="13" width="12.83203125" style="1" customWidth="1"/>
    <col min="14" max="15" width="15.33203125" style="1" customWidth="1"/>
    <col min="16" max="16" width="12.83203125" style="1" customWidth="1"/>
    <col min="17" max="18" width="15.33203125" style="1" customWidth="1"/>
  </cols>
  <sheetData>
    <row r="1" spans="1:20" ht="30" customHeight="1" thickBot="1" x14ac:dyDescent="0.25">
      <c r="A1" s="78" t="s">
        <v>0</v>
      </c>
      <c r="B1" s="79"/>
      <c r="C1" s="80" t="s">
        <v>76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20" ht="52" thickBot="1" x14ac:dyDescent="0.25">
      <c r="A2" s="2" t="s">
        <v>2</v>
      </c>
      <c r="B2" s="3" t="s">
        <v>3</v>
      </c>
      <c r="C2" s="4" t="s">
        <v>4</v>
      </c>
      <c r="D2" s="5" t="s">
        <v>5</v>
      </c>
      <c r="E2" s="9" t="s">
        <v>6</v>
      </c>
      <c r="F2" s="10" t="s">
        <v>7</v>
      </c>
      <c r="G2" s="5" t="s">
        <v>8</v>
      </c>
      <c r="H2" s="9" t="s">
        <v>6</v>
      </c>
      <c r="I2" s="10" t="s">
        <v>7</v>
      </c>
      <c r="J2" s="5" t="s">
        <v>9</v>
      </c>
      <c r="K2" s="9" t="s">
        <v>6</v>
      </c>
      <c r="L2" s="10" t="s">
        <v>7</v>
      </c>
      <c r="M2" s="5" t="s">
        <v>10</v>
      </c>
      <c r="N2" s="9" t="s">
        <v>6</v>
      </c>
      <c r="O2" s="10" t="s">
        <v>7</v>
      </c>
      <c r="P2" s="24" t="s">
        <v>11</v>
      </c>
      <c r="Q2" s="25" t="s">
        <v>12</v>
      </c>
      <c r="R2" s="26" t="s">
        <v>13</v>
      </c>
    </row>
    <row r="3" spans="1:20" ht="18" thickBot="1" x14ac:dyDescent="0.25">
      <c r="A3" s="6" t="s">
        <v>14</v>
      </c>
      <c r="B3" s="73" t="s">
        <v>77</v>
      </c>
      <c r="C3" s="73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20" ht="17" thickBot="1" x14ac:dyDescent="0.25">
      <c r="A4" s="11">
        <v>49</v>
      </c>
      <c r="B4" s="7" t="s">
        <v>78</v>
      </c>
      <c r="C4" s="7" t="s">
        <v>30</v>
      </c>
      <c r="D4" s="20">
        <v>11.24</v>
      </c>
      <c r="E4" s="21">
        <f>SUMPRODUCT((D$4:D$12&gt;D4)/COUNTIF(D$4:D$12,D$4:D$12&amp;""))+1</f>
        <v>6</v>
      </c>
      <c r="F4" s="22">
        <f t="shared" ref="F4:F12" si="0">SUMPRODUCT((D$4:D$51&gt;D4)/COUNTIF(D$4:D$51,D$4:D$51&amp;""))+1</f>
        <v>19</v>
      </c>
      <c r="G4" s="30">
        <v>12.625</v>
      </c>
      <c r="H4" s="21">
        <f>SUMPRODUCT((G$4:G$12&gt;G4)/COUNTIF(G$4:G$12,G$4:G$12&amp;""))+1</f>
        <v>7</v>
      </c>
      <c r="I4" s="29">
        <f t="shared" ref="I4:I12" si="1">SUMPRODUCT((G$4:G$51&gt;G4)/COUNTIF(G$4:G$51,G$4:G$51&amp;""))+1</f>
        <v>15</v>
      </c>
      <c r="J4" s="20">
        <v>9.6</v>
      </c>
      <c r="K4" s="21">
        <f>SUMPRODUCT((J$4:J$12&gt;J4)/COUNTIF(J$4:J$12,J$4:J$12&amp;""))+1</f>
        <v>7</v>
      </c>
      <c r="L4" s="22">
        <f t="shared" ref="L4:L12" si="2">SUMPRODUCT((J$4:J$51&gt;J4)/COUNTIF(J$4:J$51,J$4:J$51&amp;""))+1</f>
        <v>25</v>
      </c>
      <c r="M4" s="30">
        <v>9.6</v>
      </c>
      <c r="N4" s="21">
        <f>SUMPRODUCT((M$4:M$12&gt;M4)/COUNTIF(M$4:M$12,M$4:M$12&amp;""))+1</f>
        <v>9</v>
      </c>
      <c r="O4" s="29">
        <f t="shared" ref="O4:O12" si="3">SUMPRODUCT((M$4:M$51&gt;M4)/COUNTIF(M$4:M$51,M$4:M$51&amp;""))+1</f>
        <v>29</v>
      </c>
      <c r="P4" s="27">
        <f>SUM(D4+G4+J4+M4)</f>
        <v>43.065000000000005</v>
      </c>
      <c r="Q4" s="21">
        <f>SUMPRODUCT((P$4:P$12&gt;P4)/COUNTIF(P$4:P$12,P$4:P$12&amp;""))+1</f>
        <v>8</v>
      </c>
      <c r="R4" s="22">
        <f t="shared" ref="R4:R12" si="4">SUMPRODUCT((P$4:P$51&gt;P4)/COUNTIF(P$4:P$51,P$4:P$51&amp;""))+1</f>
        <v>29</v>
      </c>
    </row>
    <row r="5" spans="1:20" ht="17" thickBot="1" x14ac:dyDescent="0.25">
      <c r="A5" s="11">
        <v>57</v>
      </c>
      <c r="B5" s="7" t="s">
        <v>79</v>
      </c>
      <c r="C5" s="7" t="s">
        <v>28</v>
      </c>
      <c r="D5" s="23">
        <v>11.5</v>
      </c>
      <c r="E5" s="21">
        <f t="shared" ref="E5:E12" si="5">SUMPRODUCT((D$4:D$12&gt;D5)/COUNTIF(D$4:D$12,D$4:D$12&amp;""))+1</f>
        <v>4</v>
      </c>
      <c r="F5" s="8">
        <f t="shared" si="0"/>
        <v>15</v>
      </c>
      <c r="G5" s="19">
        <v>12.975</v>
      </c>
      <c r="H5" s="21">
        <f t="shared" ref="H5:H12" si="6">SUMPRODUCT((G$4:G$12&gt;G5)/COUNTIF(G$4:G$12,G$4:G$12&amp;""))+1</f>
        <v>3</v>
      </c>
      <c r="I5" s="18">
        <f t="shared" si="1"/>
        <v>6</v>
      </c>
      <c r="J5" s="23">
        <v>9.9499999999999993</v>
      </c>
      <c r="K5" s="21">
        <f t="shared" ref="K5:K12" si="7">SUMPRODUCT((J$4:J$12&gt;J5)/COUNTIF(J$4:J$12,J$4:J$12&amp;""))+1</f>
        <v>6</v>
      </c>
      <c r="L5" s="8">
        <f t="shared" si="2"/>
        <v>22</v>
      </c>
      <c r="M5" s="19">
        <v>10.75</v>
      </c>
      <c r="N5" s="21">
        <f t="shared" ref="N5:N12" si="8">SUMPRODUCT((M$4:M$12&gt;M5)/COUNTIF(M$4:M$12,M$4:M$12&amp;""))+1</f>
        <v>7</v>
      </c>
      <c r="O5" s="18">
        <f t="shared" si="3"/>
        <v>13</v>
      </c>
      <c r="P5" s="28">
        <f t="shared" ref="P5:P16" si="9">SUM(D5+G5+J5+M5)</f>
        <v>45.174999999999997</v>
      </c>
      <c r="Q5" s="21">
        <f t="shared" ref="Q5:Q12" si="10">SUMPRODUCT((P$4:P$12&gt;P5)/COUNTIF(P$4:P$12,P$4:P$12&amp;""))+1</f>
        <v>7</v>
      </c>
      <c r="R5" s="8">
        <f t="shared" si="4"/>
        <v>20</v>
      </c>
    </row>
    <row r="6" spans="1:20" ht="17" thickBot="1" x14ac:dyDescent="0.25">
      <c r="A6" s="11">
        <v>58</v>
      </c>
      <c r="B6" s="7" t="s">
        <v>80</v>
      </c>
      <c r="C6" s="7" t="s">
        <v>17</v>
      </c>
      <c r="D6" s="23">
        <v>10.97</v>
      </c>
      <c r="E6" s="21">
        <f t="shared" si="5"/>
        <v>7</v>
      </c>
      <c r="F6" s="8">
        <f t="shared" si="0"/>
        <v>21</v>
      </c>
      <c r="G6" s="19">
        <v>12.875</v>
      </c>
      <c r="H6" s="21">
        <f t="shared" si="6"/>
        <v>4</v>
      </c>
      <c r="I6" s="18">
        <f t="shared" si="1"/>
        <v>10</v>
      </c>
      <c r="J6" s="23">
        <v>11.05</v>
      </c>
      <c r="K6" s="21">
        <f t="shared" si="7"/>
        <v>3</v>
      </c>
      <c r="L6" s="8">
        <f t="shared" si="2"/>
        <v>12</v>
      </c>
      <c r="M6" s="19">
        <v>12.75</v>
      </c>
      <c r="N6" s="21">
        <f t="shared" si="8"/>
        <v>1</v>
      </c>
      <c r="O6" s="18">
        <f t="shared" si="3"/>
        <v>1</v>
      </c>
      <c r="P6" s="28">
        <f t="shared" si="9"/>
        <v>47.644999999999996</v>
      </c>
      <c r="Q6" s="21">
        <f t="shared" si="10"/>
        <v>2</v>
      </c>
      <c r="R6" s="8">
        <f t="shared" si="4"/>
        <v>4</v>
      </c>
    </row>
    <row r="7" spans="1:20" ht="17" thickBot="1" x14ac:dyDescent="0.25">
      <c r="A7" s="11">
        <v>59</v>
      </c>
      <c r="B7" s="7" t="s">
        <v>81</v>
      </c>
      <c r="C7" s="7" t="s">
        <v>17</v>
      </c>
      <c r="D7" s="23">
        <v>0</v>
      </c>
      <c r="E7" s="21">
        <f t="shared" si="5"/>
        <v>8</v>
      </c>
      <c r="F7" s="8">
        <f t="shared" si="0"/>
        <v>28</v>
      </c>
      <c r="G7" s="19">
        <v>0</v>
      </c>
      <c r="H7" s="21">
        <f t="shared" si="6"/>
        <v>9</v>
      </c>
      <c r="I7" s="18">
        <f t="shared" si="1"/>
        <v>29</v>
      </c>
      <c r="J7" s="23">
        <v>12.9</v>
      </c>
      <c r="K7" s="21">
        <f t="shared" si="7"/>
        <v>1</v>
      </c>
      <c r="L7" s="8">
        <f t="shared" si="2"/>
        <v>1</v>
      </c>
      <c r="M7" s="19">
        <v>11.85</v>
      </c>
      <c r="N7" s="21">
        <f t="shared" si="8"/>
        <v>5</v>
      </c>
      <c r="O7" s="18">
        <f t="shared" si="3"/>
        <v>7</v>
      </c>
      <c r="P7" s="28">
        <f t="shared" si="9"/>
        <v>24.75</v>
      </c>
      <c r="Q7" s="21">
        <f t="shared" si="10"/>
        <v>9</v>
      </c>
      <c r="R7" s="8">
        <f t="shared" si="4"/>
        <v>37</v>
      </c>
    </row>
    <row r="8" spans="1:20" ht="17" thickBot="1" x14ac:dyDescent="0.25">
      <c r="A8" s="11">
        <v>60</v>
      </c>
      <c r="B8" s="7" t="s">
        <v>82</v>
      </c>
      <c r="C8" s="7" t="s">
        <v>17</v>
      </c>
      <c r="D8" s="23">
        <v>11.5</v>
      </c>
      <c r="E8" s="21">
        <f t="shared" si="5"/>
        <v>4</v>
      </c>
      <c r="F8" s="8">
        <f t="shared" si="0"/>
        <v>15</v>
      </c>
      <c r="G8" s="19">
        <v>12.75</v>
      </c>
      <c r="H8" s="21">
        <f t="shared" si="6"/>
        <v>6</v>
      </c>
      <c r="I8" s="18">
        <f t="shared" si="1"/>
        <v>13</v>
      </c>
      <c r="J8" s="23">
        <v>10.55</v>
      </c>
      <c r="K8" s="21">
        <f t="shared" si="7"/>
        <v>4</v>
      </c>
      <c r="L8" s="8">
        <f t="shared" si="2"/>
        <v>16</v>
      </c>
      <c r="M8" s="19">
        <v>12.2</v>
      </c>
      <c r="N8" s="21">
        <f t="shared" si="8"/>
        <v>4</v>
      </c>
      <c r="O8" s="18">
        <f t="shared" si="3"/>
        <v>5</v>
      </c>
      <c r="P8" s="28">
        <f t="shared" si="9"/>
        <v>47</v>
      </c>
      <c r="Q8" s="21">
        <f t="shared" si="10"/>
        <v>3</v>
      </c>
      <c r="R8" s="8">
        <f t="shared" si="4"/>
        <v>8</v>
      </c>
    </row>
    <row r="9" spans="1:20" ht="17" thickBot="1" x14ac:dyDescent="0.25">
      <c r="A9" s="11">
        <v>74</v>
      </c>
      <c r="B9" s="7" t="s">
        <v>83</v>
      </c>
      <c r="C9" s="7" t="s">
        <v>35</v>
      </c>
      <c r="D9" s="23">
        <v>11.77</v>
      </c>
      <c r="E9" s="21">
        <f t="shared" si="5"/>
        <v>3</v>
      </c>
      <c r="F9" s="8">
        <f t="shared" si="0"/>
        <v>9</v>
      </c>
      <c r="G9" s="19">
        <v>11.875</v>
      </c>
      <c r="H9" s="21">
        <f t="shared" si="6"/>
        <v>8</v>
      </c>
      <c r="I9" s="18">
        <f t="shared" si="1"/>
        <v>23</v>
      </c>
      <c r="J9" s="23">
        <v>10.55</v>
      </c>
      <c r="K9" s="21">
        <f t="shared" si="7"/>
        <v>4</v>
      </c>
      <c r="L9" s="8">
        <f t="shared" si="2"/>
        <v>16</v>
      </c>
      <c r="M9" s="19">
        <v>12.7</v>
      </c>
      <c r="N9" s="21">
        <f t="shared" si="8"/>
        <v>2</v>
      </c>
      <c r="O9" s="18">
        <f t="shared" si="3"/>
        <v>2</v>
      </c>
      <c r="P9" s="28">
        <f t="shared" si="9"/>
        <v>46.894999999999996</v>
      </c>
      <c r="Q9" s="21">
        <f t="shared" si="10"/>
        <v>4</v>
      </c>
      <c r="R9" s="8">
        <f t="shared" si="4"/>
        <v>10</v>
      </c>
    </row>
    <row r="10" spans="1:20" ht="17" thickBot="1" x14ac:dyDescent="0.25">
      <c r="A10" s="11">
        <v>75</v>
      </c>
      <c r="B10" s="7" t="s">
        <v>84</v>
      </c>
      <c r="C10" s="7" t="s">
        <v>35</v>
      </c>
      <c r="D10" s="23">
        <v>11.9</v>
      </c>
      <c r="E10" s="21">
        <f t="shared" si="5"/>
        <v>2</v>
      </c>
      <c r="F10" s="8">
        <f t="shared" si="0"/>
        <v>7</v>
      </c>
      <c r="G10" s="19">
        <v>12.775</v>
      </c>
      <c r="H10" s="21">
        <f t="shared" si="6"/>
        <v>5</v>
      </c>
      <c r="I10" s="18">
        <f t="shared" si="1"/>
        <v>12</v>
      </c>
      <c r="J10" s="23">
        <v>11.65</v>
      </c>
      <c r="K10" s="21">
        <f t="shared" si="7"/>
        <v>2</v>
      </c>
      <c r="L10" s="8">
        <f t="shared" si="2"/>
        <v>7</v>
      </c>
      <c r="M10" s="19">
        <v>12.35</v>
      </c>
      <c r="N10" s="21">
        <f t="shared" si="8"/>
        <v>3</v>
      </c>
      <c r="O10" s="18">
        <f t="shared" si="3"/>
        <v>3</v>
      </c>
      <c r="P10" s="28">
        <f t="shared" si="9"/>
        <v>48.675000000000004</v>
      </c>
      <c r="Q10" s="21">
        <f t="shared" si="10"/>
        <v>1</v>
      </c>
      <c r="R10" s="8">
        <f t="shared" si="4"/>
        <v>2</v>
      </c>
    </row>
    <row r="11" spans="1:20" ht="17" thickBot="1" x14ac:dyDescent="0.25">
      <c r="A11" s="11">
        <v>80</v>
      </c>
      <c r="B11" s="7" t="s">
        <v>85</v>
      </c>
      <c r="C11" s="7" t="s">
        <v>24</v>
      </c>
      <c r="D11" s="23">
        <v>12.07</v>
      </c>
      <c r="E11" s="21">
        <f t="shared" si="5"/>
        <v>1</v>
      </c>
      <c r="F11" s="8">
        <f t="shared" si="0"/>
        <v>5</v>
      </c>
      <c r="G11" s="19">
        <v>13.25</v>
      </c>
      <c r="H11" s="21">
        <f t="shared" si="6"/>
        <v>1</v>
      </c>
      <c r="I11" s="18">
        <f t="shared" si="1"/>
        <v>2</v>
      </c>
      <c r="J11" s="23">
        <v>10.45</v>
      </c>
      <c r="K11" s="21">
        <f t="shared" si="7"/>
        <v>5</v>
      </c>
      <c r="L11" s="8">
        <f t="shared" si="2"/>
        <v>18</v>
      </c>
      <c r="M11" s="19">
        <v>10.15</v>
      </c>
      <c r="N11" s="21">
        <f t="shared" si="8"/>
        <v>8</v>
      </c>
      <c r="O11" s="18">
        <f t="shared" si="3"/>
        <v>20</v>
      </c>
      <c r="P11" s="28">
        <f t="shared" si="9"/>
        <v>45.919999999999995</v>
      </c>
      <c r="Q11" s="21">
        <f t="shared" si="10"/>
        <v>5</v>
      </c>
      <c r="R11" s="8">
        <f t="shared" si="4"/>
        <v>16</v>
      </c>
    </row>
    <row r="12" spans="1:20" x14ac:dyDescent="0.2">
      <c r="A12" s="11">
        <v>81</v>
      </c>
      <c r="B12" s="7" t="s">
        <v>86</v>
      </c>
      <c r="C12" s="7" t="s">
        <v>24</v>
      </c>
      <c r="D12" s="23">
        <v>11.4</v>
      </c>
      <c r="E12" s="21">
        <f t="shared" si="5"/>
        <v>5</v>
      </c>
      <c r="F12" s="8">
        <f t="shared" si="0"/>
        <v>18</v>
      </c>
      <c r="G12" s="19">
        <v>13.175000000000001</v>
      </c>
      <c r="H12" s="21">
        <f t="shared" si="6"/>
        <v>2</v>
      </c>
      <c r="I12" s="18">
        <f t="shared" si="1"/>
        <v>3</v>
      </c>
      <c r="J12" s="23">
        <v>9.9499999999999993</v>
      </c>
      <c r="K12" s="21">
        <f t="shared" si="7"/>
        <v>6</v>
      </c>
      <c r="L12" s="8">
        <f t="shared" si="2"/>
        <v>22</v>
      </c>
      <c r="M12" s="19">
        <v>11.1</v>
      </c>
      <c r="N12" s="21">
        <f t="shared" si="8"/>
        <v>6</v>
      </c>
      <c r="O12" s="18">
        <f t="shared" si="3"/>
        <v>10</v>
      </c>
      <c r="P12" s="28">
        <f t="shared" si="9"/>
        <v>45.625000000000007</v>
      </c>
      <c r="Q12" s="21">
        <f t="shared" si="10"/>
        <v>6</v>
      </c>
      <c r="R12" s="8">
        <f t="shared" si="4"/>
        <v>18</v>
      </c>
    </row>
    <row r="13" spans="1:20" x14ac:dyDescent="0.2">
      <c r="A13" s="11" t="s">
        <v>296</v>
      </c>
      <c r="B13" s="7"/>
      <c r="C13" s="7"/>
      <c r="D13" s="23"/>
      <c r="E13" s="7"/>
      <c r="F13" s="8"/>
      <c r="G13" s="19"/>
      <c r="H13" s="7"/>
      <c r="I13" s="18"/>
      <c r="J13" s="23"/>
      <c r="K13" s="7"/>
      <c r="L13" s="8"/>
      <c r="M13" s="19"/>
      <c r="N13" s="7"/>
      <c r="O13" s="18"/>
      <c r="P13" s="28"/>
      <c r="Q13" s="7"/>
      <c r="R13" s="8"/>
    </row>
    <row r="14" spans="1:20" x14ac:dyDescent="0.2">
      <c r="A14" s="11">
        <v>82</v>
      </c>
      <c r="B14" s="7" t="s">
        <v>297</v>
      </c>
      <c r="C14" s="7" t="s">
        <v>24</v>
      </c>
      <c r="D14" s="23">
        <v>11.54</v>
      </c>
      <c r="E14" s="7">
        <f>SUMPRODUCT((D$14:D$15&gt;D14)/COUNTIF(D$14:D$15,D$14:D$15&amp;""))+1</f>
        <v>1</v>
      </c>
      <c r="F14" s="8">
        <f>SUMPRODUCT((D$4:D$51&gt;D14)/COUNTIF(D$4:D$51,D$4:D$51&amp;""))+1</f>
        <v>14</v>
      </c>
      <c r="G14" s="19">
        <v>13.1</v>
      </c>
      <c r="H14" s="7">
        <f>SUMPRODUCT((G$14:G$15&gt;G14)/COUNTIF(G$14:G$15,G$14:G$15&amp;""))+1</f>
        <v>1</v>
      </c>
      <c r="I14" s="18">
        <f>SUMPRODUCT((G$4:G$51&gt;G14)/COUNTIF(G$4:G$51,G$4:G$51&amp;""))+1</f>
        <v>5</v>
      </c>
      <c r="J14" s="23">
        <v>12.7</v>
      </c>
      <c r="K14" s="7">
        <f>SUMPRODUCT((J$14:J$15&gt;J14)/COUNTIF(J$14:J$15,J$14:J$15&amp;""))+1</f>
        <v>2</v>
      </c>
      <c r="L14" s="8">
        <f>SUMPRODUCT((J$4:J$51&gt;J14)/COUNTIF(J$4:J$51,J$4:J$51&amp;""))+1</f>
        <v>3</v>
      </c>
      <c r="M14" s="19">
        <v>10.1</v>
      </c>
      <c r="N14" s="7">
        <f>SUMPRODUCT((M$14:M$15&gt;M14)/COUNTIF(M$14:M$15,M$14:M$15&amp;""))+1</f>
        <v>2</v>
      </c>
      <c r="O14" s="18">
        <f>SUMPRODUCT((M$4:M$51&gt;M14)/COUNTIF(M$4:M$51,M$4:M$51&amp;""))+1</f>
        <v>21</v>
      </c>
      <c r="P14" s="28">
        <f t="shared" si="9"/>
        <v>47.440000000000005</v>
      </c>
      <c r="Q14" s="7">
        <f>SUMPRODUCT((P$14:P$15&gt;P14)/COUNTIF(P$14:P$15,P$14:P$15&amp;""))+1</f>
        <v>2</v>
      </c>
      <c r="R14" s="8">
        <f>SUMPRODUCT((P$4:P$51&gt;P14)/COUNTIF(P$4:P$51,P$4:P$51&amp;""))+1</f>
        <v>6</v>
      </c>
      <c r="S14">
        <v>10.824999999999999</v>
      </c>
      <c r="T14" s="63">
        <f>P14+S14</f>
        <v>58.265000000000001</v>
      </c>
    </row>
    <row r="15" spans="1:20" x14ac:dyDescent="0.2">
      <c r="A15" s="11">
        <v>66</v>
      </c>
      <c r="B15" s="7" t="s">
        <v>298</v>
      </c>
      <c r="C15" s="7" t="s">
        <v>60</v>
      </c>
      <c r="D15" s="23">
        <v>11.47</v>
      </c>
      <c r="E15" s="7">
        <f>SUMPRODUCT((D$14:D$15&gt;D15)/COUNTIF(D$14:D$15,D$14:D$15&amp;""))+1</f>
        <v>2</v>
      </c>
      <c r="F15" s="8">
        <f>SUMPRODUCT((D$4:D$51&gt;D15)/COUNTIF(D$4:D$51,D$4:D$51&amp;""))+1</f>
        <v>16</v>
      </c>
      <c r="G15" s="19">
        <v>12.55</v>
      </c>
      <c r="H15" s="7">
        <f>SUMPRODUCT((G$14:G$15&gt;G15)/COUNTIF(G$14:G$15,G$14:G$15&amp;""))+1</f>
        <v>2</v>
      </c>
      <c r="I15" s="18">
        <f>SUMPRODUCT((G$4:G$51&gt;G15)/COUNTIF(G$4:G$51,G$4:G$51&amp;""))+1</f>
        <v>16</v>
      </c>
      <c r="J15" s="23">
        <v>12.8</v>
      </c>
      <c r="K15" s="7">
        <f>SUMPRODUCT((J$14:J$15&gt;J15)/COUNTIF(J$14:J$15,J$14:J$15&amp;""))+1</f>
        <v>1</v>
      </c>
      <c r="L15" s="8">
        <f>SUMPRODUCT((J$4:J$51&gt;J15)/COUNTIF(J$4:J$51,J$4:J$51&amp;""))+1</f>
        <v>2</v>
      </c>
      <c r="M15" s="19">
        <v>12.3</v>
      </c>
      <c r="N15" s="7">
        <f>SUMPRODUCT((M$4:M$16&gt;M15)/COUNTIF(M$4:M$16,M$4:M$16&amp;""))+1</f>
        <v>4</v>
      </c>
      <c r="O15" s="18">
        <f>SUMPRODUCT((M$4:M$51&gt;M15)/COUNTIF(M$4:M$51,M$4:M$51&amp;""))+1</f>
        <v>4</v>
      </c>
      <c r="P15" s="28">
        <f t="shared" si="9"/>
        <v>49.120000000000005</v>
      </c>
      <c r="Q15" s="7">
        <f>SUMPRODUCT((P$4:P$15&gt;P15)/COUNTIF(P$4:P$15,P$4:P$15&amp;""))+1</f>
        <v>1</v>
      </c>
      <c r="R15" s="8">
        <f>SUMPRODUCT((P$4:P$51&gt;P15)/COUNTIF(P$4:P$51,P$4:P$51&amp;""))+1</f>
        <v>1</v>
      </c>
      <c r="S15">
        <v>10.199999999999999</v>
      </c>
      <c r="T15" s="63">
        <f>P15+S15</f>
        <v>59.320000000000007</v>
      </c>
    </row>
    <row r="16" spans="1:20" ht="17" thickBot="1" x14ac:dyDescent="0.25">
      <c r="A16" s="11">
        <v>76</v>
      </c>
      <c r="B16" s="7" t="s">
        <v>299</v>
      </c>
      <c r="C16" s="7" t="s">
        <v>35</v>
      </c>
      <c r="D16" s="23">
        <v>11.94</v>
      </c>
      <c r="E16" s="7">
        <f>SUMPRODUCT((D$16:D$16&gt;D16)/COUNTIF(D$16:D$16,D$16:D$16&amp;""))+1</f>
        <v>1</v>
      </c>
      <c r="F16" s="8">
        <f>SUMPRODUCT((D$4:D$51&gt;D16)/COUNTIF(D$4:D$51,D$4:D$51&amp;""))+1</f>
        <v>6</v>
      </c>
      <c r="G16" s="19">
        <v>12.925000000000001</v>
      </c>
      <c r="H16" s="7">
        <f>SUMPRODUCT((G$16:G$16&gt;G16)/COUNTIF(G$16:G$16,G$16:G$16&amp;""))+1</f>
        <v>1</v>
      </c>
      <c r="I16" s="18">
        <f>SUMPRODUCT((G$4:G$51&gt;G16)/COUNTIF(G$4:G$51,G$4:G$51&amp;""))+1</f>
        <v>8</v>
      </c>
      <c r="J16" s="23">
        <v>12.4</v>
      </c>
      <c r="K16" s="7">
        <f>SUMPRODUCT((J$16:J$16&gt;J16)/COUNTIF(J$16:J$16,J$16:J$16&amp;""))+1</f>
        <v>1</v>
      </c>
      <c r="L16" s="8">
        <f>SUMPRODUCT((J$4:J$51&gt;J16)/COUNTIF(J$4:J$51,J$4:J$51&amp;""))+1</f>
        <v>4</v>
      </c>
      <c r="M16" s="19">
        <v>9.65</v>
      </c>
      <c r="N16" s="7">
        <f>SUMPRODUCT((M$16:M$16&gt;M16)/COUNTIF(M$16:M$16,M$16:M$16&amp;""))+1</f>
        <v>1</v>
      </c>
      <c r="O16" s="18">
        <f>SUMPRODUCT((M$4:M$51&gt;M16)/COUNTIF(M$4:M$51,M$4:M$51&amp;""))+1</f>
        <v>28</v>
      </c>
      <c r="P16" s="28">
        <f t="shared" si="9"/>
        <v>46.914999999999999</v>
      </c>
      <c r="Q16" s="7">
        <f>SUMPRODUCT((P$16:P$16&gt;P16)/COUNTIF(P$16:P$16,P$16:P$16&amp;""))+1</f>
        <v>1</v>
      </c>
      <c r="R16" s="8">
        <f>SUMPRODUCT((P$4:P$51&gt;P16)/COUNTIF(P$4:P$51,P$4:P$51&amp;""))+1</f>
        <v>9</v>
      </c>
      <c r="S16">
        <v>11.8</v>
      </c>
      <c r="T16" s="63">
        <f>P16+S16</f>
        <v>58.715000000000003</v>
      </c>
    </row>
    <row r="17" spans="1:18" ht="15" customHeight="1" x14ac:dyDescent="0.2">
      <c r="A17" s="6" t="s">
        <v>14</v>
      </c>
      <c r="B17" s="73" t="s">
        <v>87</v>
      </c>
      <c r="C17" s="74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</row>
    <row r="18" spans="1:18" x14ac:dyDescent="0.2">
      <c r="A18" s="11">
        <v>51</v>
      </c>
      <c r="B18" s="7" t="s">
        <v>88</v>
      </c>
      <c r="C18" s="7" t="s">
        <v>30</v>
      </c>
      <c r="D18" s="23">
        <v>11.5</v>
      </c>
      <c r="E18" s="7">
        <f t="shared" ref="E18:E29" si="11">SUMPRODUCT((D$18:D$29&gt;D18)/COUNTIF(D$18:D$29,D$18:D$29&amp;""))+1</f>
        <v>4</v>
      </c>
      <c r="F18" s="8">
        <f t="shared" ref="F18:F29" si="12">SUMPRODUCT((D$4:D$51&gt;D18)/COUNTIF(D$4:D$51,D$4:D$51&amp;""))+1</f>
        <v>15</v>
      </c>
      <c r="G18" s="19">
        <v>11.9</v>
      </c>
      <c r="H18" s="7">
        <f t="shared" ref="H18:H28" si="13">SUMPRODUCT((G$18:G$29&gt;G18)/COUNTIF(G$18:G$29,G$18:G$29&amp;""))+1</f>
        <v>7</v>
      </c>
      <c r="I18" s="18">
        <f t="shared" ref="I18:I29" si="14">SUMPRODUCT((G$4:G$51&gt;G18)/COUNTIF(G$4:G$51,G$4:G$51&amp;""))+1</f>
        <v>22</v>
      </c>
      <c r="J18" s="23">
        <v>9.9</v>
      </c>
      <c r="K18" s="7">
        <f t="shared" ref="K18:K29" si="15">SUMPRODUCT((J$18:J$29&gt;J18)/COUNTIF(J$18:J$29,J$18:J$29&amp;""))+1</f>
        <v>8</v>
      </c>
      <c r="L18" s="8">
        <f t="shared" ref="L18:L29" si="16">SUMPRODUCT((J$4:J$51&gt;J18)/COUNTIF(J$4:J$51,J$4:J$51&amp;""))+1</f>
        <v>23</v>
      </c>
      <c r="M18" s="19">
        <v>9</v>
      </c>
      <c r="N18" s="7">
        <f t="shared" ref="N18:N29" si="17">SUMPRODUCT((M$18:M$29&gt;M18)/COUNTIF(M$18:M$29,M$18:M$29&amp;""))+1</f>
        <v>10</v>
      </c>
      <c r="O18" s="18">
        <f t="shared" ref="O18:O29" si="18">SUMPRODUCT((M$4:M$51&gt;M18)/COUNTIF(M$4:M$51,M$4:M$51&amp;""))+1</f>
        <v>31</v>
      </c>
      <c r="P18" s="28">
        <f>SUM(D18+G18+J18+M18)</f>
        <v>42.3</v>
      </c>
      <c r="Q18" s="7">
        <f t="shared" ref="Q18:Q29" si="19">SUMPRODUCT((P$18:P$29&gt;P18)/COUNTIF(P$18:P$29,P$18:P$29&amp;""))+1</f>
        <v>8</v>
      </c>
      <c r="R18" s="8">
        <f t="shared" ref="R18:R29" si="20">SUMPRODUCT((P$4:P$51&gt;P18)/COUNTIF(P$4:P$51,P$4:P$51&amp;""))+1</f>
        <v>32</v>
      </c>
    </row>
    <row r="19" spans="1:18" x14ac:dyDescent="0.2">
      <c r="A19" s="11">
        <v>55</v>
      </c>
      <c r="B19" s="7" t="s">
        <v>89</v>
      </c>
      <c r="C19" s="7" t="s">
        <v>28</v>
      </c>
      <c r="D19" s="23">
        <v>10.97</v>
      </c>
      <c r="E19" s="7">
        <f t="shared" si="11"/>
        <v>7</v>
      </c>
      <c r="F19" s="8">
        <f t="shared" si="12"/>
        <v>21</v>
      </c>
      <c r="G19" s="19">
        <v>11.1</v>
      </c>
      <c r="H19" s="7">
        <f t="shared" si="13"/>
        <v>10</v>
      </c>
      <c r="I19" s="18">
        <f t="shared" si="14"/>
        <v>27</v>
      </c>
      <c r="J19" s="23">
        <v>10.65</v>
      </c>
      <c r="K19" s="7">
        <f t="shared" si="15"/>
        <v>5</v>
      </c>
      <c r="L19" s="8">
        <f t="shared" si="16"/>
        <v>14</v>
      </c>
      <c r="M19" s="19">
        <v>9.9</v>
      </c>
      <c r="N19" s="7">
        <f t="shared" si="17"/>
        <v>6</v>
      </c>
      <c r="O19" s="18">
        <f t="shared" si="18"/>
        <v>25</v>
      </c>
      <c r="P19" s="28">
        <f t="shared" ref="P19:P29" si="21">SUM(D19+G19+J19+M19)</f>
        <v>42.62</v>
      </c>
      <c r="Q19" s="7">
        <f t="shared" si="19"/>
        <v>6</v>
      </c>
      <c r="R19" s="8">
        <f t="shared" si="20"/>
        <v>30</v>
      </c>
    </row>
    <row r="20" spans="1:18" x14ac:dyDescent="0.2">
      <c r="A20" s="11">
        <v>56</v>
      </c>
      <c r="B20" s="7" t="s">
        <v>90</v>
      </c>
      <c r="C20" s="7" t="s">
        <v>28</v>
      </c>
      <c r="D20" s="23">
        <v>11.67</v>
      </c>
      <c r="E20" s="7">
        <f t="shared" si="11"/>
        <v>2</v>
      </c>
      <c r="F20" s="8">
        <f t="shared" si="12"/>
        <v>12</v>
      </c>
      <c r="G20" s="19">
        <v>11.35</v>
      </c>
      <c r="H20" s="7">
        <f t="shared" si="13"/>
        <v>9</v>
      </c>
      <c r="I20" s="18">
        <f t="shared" si="14"/>
        <v>26</v>
      </c>
      <c r="J20" s="23">
        <v>9.9499999999999993</v>
      </c>
      <c r="K20" s="7">
        <f t="shared" si="15"/>
        <v>7</v>
      </c>
      <c r="L20" s="8">
        <f t="shared" si="16"/>
        <v>22</v>
      </c>
      <c r="M20" s="19">
        <v>10.55</v>
      </c>
      <c r="N20" s="7">
        <f t="shared" si="17"/>
        <v>3</v>
      </c>
      <c r="O20" s="18">
        <f t="shared" si="18"/>
        <v>17</v>
      </c>
      <c r="P20" s="28">
        <f t="shared" si="21"/>
        <v>43.519999999999996</v>
      </c>
      <c r="Q20" s="7">
        <f t="shared" si="19"/>
        <v>4</v>
      </c>
      <c r="R20" s="8">
        <f t="shared" si="20"/>
        <v>26</v>
      </c>
    </row>
    <row r="21" spans="1:18" x14ac:dyDescent="0.2">
      <c r="A21" s="11">
        <v>61</v>
      </c>
      <c r="B21" s="7" t="s">
        <v>91</v>
      </c>
      <c r="C21" s="7" t="s">
        <v>17</v>
      </c>
      <c r="D21" s="23">
        <v>10.67</v>
      </c>
      <c r="E21" s="7">
        <f t="shared" si="11"/>
        <v>8</v>
      </c>
      <c r="F21" s="8">
        <f t="shared" si="12"/>
        <v>22</v>
      </c>
      <c r="G21" s="19">
        <v>12</v>
      </c>
      <c r="H21" s="7">
        <f t="shared" si="13"/>
        <v>6</v>
      </c>
      <c r="I21" s="18">
        <f t="shared" si="14"/>
        <v>21</v>
      </c>
      <c r="J21" s="23">
        <v>6.85</v>
      </c>
      <c r="K21" s="7">
        <f t="shared" si="15"/>
        <v>11</v>
      </c>
      <c r="L21" s="8">
        <f t="shared" si="16"/>
        <v>29</v>
      </c>
      <c r="M21" s="19">
        <v>8.3000000000000007</v>
      </c>
      <c r="N21" s="7">
        <f t="shared" si="17"/>
        <v>11</v>
      </c>
      <c r="O21" s="18">
        <f t="shared" si="18"/>
        <v>32</v>
      </c>
      <c r="P21" s="28">
        <f t="shared" si="21"/>
        <v>37.820000000000007</v>
      </c>
      <c r="Q21" s="7">
        <f t="shared" si="19"/>
        <v>10</v>
      </c>
      <c r="R21" s="8">
        <f t="shared" si="20"/>
        <v>35</v>
      </c>
    </row>
    <row r="22" spans="1:18" x14ac:dyDescent="0.2">
      <c r="A22" s="11">
        <v>62</v>
      </c>
      <c r="B22" s="7" t="s">
        <v>92</v>
      </c>
      <c r="C22" s="7" t="s">
        <v>17</v>
      </c>
      <c r="D22" s="23">
        <v>9.4700000000000006</v>
      </c>
      <c r="E22" s="7">
        <f t="shared" si="11"/>
        <v>10</v>
      </c>
      <c r="F22" s="8">
        <f t="shared" si="12"/>
        <v>27</v>
      </c>
      <c r="G22" s="19">
        <v>12.2</v>
      </c>
      <c r="H22" s="7">
        <f t="shared" si="13"/>
        <v>3</v>
      </c>
      <c r="I22" s="18">
        <f t="shared" si="14"/>
        <v>18</v>
      </c>
      <c r="J22" s="23">
        <v>12</v>
      </c>
      <c r="K22" s="7">
        <f t="shared" si="15"/>
        <v>3</v>
      </c>
      <c r="L22" s="8">
        <f t="shared" si="16"/>
        <v>6</v>
      </c>
      <c r="M22" s="19">
        <v>9.65</v>
      </c>
      <c r="N22" s="7">
        <f t="shared" si="17"/>
        <v>9</v>
      </c>
      <c r="O22" s="18">
        <f t="shared" si="18"/>
        <v>28</v>
      </c>
      <c r="P22" s="28">
        <f t="shared" si="21"/>
        <v>43.32</v>
      </c>
      <c r="Q22" s="7">
        <f t="shared" si="19"/>
        <v>5</v>
      </c>
      <c r="R22" s="8">
        <f t="shared" si="20"/>
        <v>27</v>
      </c>
    </row>
    <row r="23" spans="1:18" x14ac:dyDescent="0.2">
      <c r="A23" s="11">
        <v>67</v>
      </c>
      <c r="B23" s="7" t="s">
        <v>93</v>
      </c>
      <c r="C23" s="7" t="s">
        <v>60</v>
      </c>
      <c r="D23" s="23">
        <v>11.44</v>
      </c>
      <c r="E23" s="7">
        <f t="shared" si="11"/>
        <v>5</v>
      </c>
      <c r="F23" s="8">
        <f t="shared" si="12"/>
        <v>17</v>
      </c>
      <c r="G23" s="19">
        <v>12.95</v>
      </c>
      <c r="H23" s="7">
        <f t="shared" si="13"/>
        <v>1</v>
      </c>
      <c r="I23" s="18">
        <f t="shared" si="14"/>
        <v>7</v>
      </c>
      <c r="J23" s="23">
        <v>11.15</v>
      </c>
      <c r="K23" s="7">
        <f t="shared" si="15"/>
        <v>4</v>
      </c>
      <c r="L23" s="8">
        <f t="shared" si="16"/>
        <v>11</v>
      </c>
      <c r="M23" s="19">
        <v>10.7</v>
      </c>
      <c r="N23" s="7">
        <f t="shared" si="17"/>
        <v>1</v>
      </c>
      <c r="O23" s="18">
        <f t="shared" si="18"/>
        <v>14</v>
      </c>
      <c r="P23" s="28">
        <f t="shared" si="21"/>
        <v>46.239999999999995</v>
      </c>
      <c r="Q23" s="7">
        <f t="shared" si="19"/>
        <v>1</v>
      </c>
      <c r="R23" s="8">
        <f t="shared" si="20"/>
        <v>13</v>
      </c>
    </row>
    <row r="24" spans="1:18" x14ac:dyDescent="0.2">
      <c r="A24" s="11">
        <v>70</v>
      </c>
      <c r="B24" s="7" t="s">
        <v>94</v>
      </c>
      <c r="C24" s="7" t="s">
        <v>60</v>
      </c>
      <c r="D24" s="23">
        <v>10.57</v>
      </c>
      <c r="E24" s="7">
        <f t="shared" si="11"/>
        <v>9</v>
      </c>
      <c r="F24" s="8">
        <f t="shared" si="12"/>
        <v>24</v>
      </c>
      <c r="G24" s="19">
        <v>11.7</v>
      </c>
      <c r="H24" s="7">
        <f t="shared" si="13"/>
        <v>8</v>
      </c>
      <c r="I24" s="18">
        <f t="shared" si="14"/>
        <v>25</v>
      </c>
      <c r="J24" s="23">
        <v>10.25</v>
      </c>
      <c r="K24" s="7">
        <f t="shared" si="15"/>
        <v>6</v>
      </c>
      <c r="L24" s="8">
        <f t="shared" si="16"/>
        <v>20</v>
      </c>
      <c r="M24" s="19">
        <v>10.050000000000001</v>
      </c>
      <c r="N24" s="7">
        <f t="shared" si="17"/>
        <v>4</v>
      </c>
      <c r="O24" s="18">
        <f t="shared" si="18"/>
        <v>22</v>
      </c>
      <c r="P24" s="28">
        <f t="shared" si="21"/>
        <v>42.569999999999993</v>
      </c>
      <c r="Q24" s="7">
        <f t="shared" si="19"/>
        <v>7</v>
      </c>
      <c r="R24" s="8">
        <f t="shared" si="20"/>
        <v>31</v>
      </c>
    </row>
    <row r="25" spans="1:18" x14ac:dyDescent="0.2">
      <c r="A25" s="55">
        <v>71</v>
      </c>
      <c r="B25" s="56" t="s">
        <v>95</v>
      </c>
      <c r="C25" s="56" t="s">
        <v>60</v>
      </c>
      <c r="D25" s="23"/>
      <c r="E25" s="7"/>
      <c r="F25" s="8"/>
      <c r="G25" s="19"/>
      <c r="H25" s="7"/>
      <c r="I25" s="18"/>
      <c r="J25" s="23"/>
      <c r="K25" s="7"/>
      <c r="L25" s="8"/>
      <c r="M25" s="19"/>
      <c r="N25" s="7"/>
      <c r="O25" s="18"/>
      <c r="P25" s="28"/>
      <c r="Q25" s="7"/>
      <c r="R25" s="8"/>
    </row>
    <row r="26" spans="1:18" x14ac:dyDescent="0.2">
      <c r="A26" s="11">
        <v>72</v>
      </c>
      <c r="B26" s="7" t="s">
        <v>96</v>
      </c>
      <c r="C26" s="7" t="s">
        <v>60</v>
      </c>
      <c r="D26" s="23">
        <v>11.24</v>
      </c>
      <c r="E26" s="7">
        <f t="shared" si="11"/>
        <v>6</v>
      </c>
      <c r="F26" s="8">
        <f t="shared" si="12"/>
        <v>19</v>
      </c>
      <c r="G26" s="19">
        <v>12.85</v>
      </c>
      <c r="H26" s="7">
        <f t="shared" si="13"/>
        <v>2</v>
      </c>
      <c r="I26" s="18">
        <f t="shared" si="14"/>
        <v>11</v>
      </c>
      <c r="J26" s="23">
        <v>12.2</v>
      </c>
      <c r="K26" s="7">
        <f t="shared" si="15"/>
        <v>2</v>
      </c>
      <c r="L26" s="8">
        <f t="shared" si="16"/>
        <v>5</v>
      </c>
      <c r="M26" s="19">
        <v>9.9499999999999993</v>
      </c>
      <c r="N26" s="7">
        <f t="shared" si="17"/>
        <v>5</v>
      </c>
      <c r="O26" s="18">
        <f t="shared" si="18"/>
        <v>24</v>
      </c>
      <c r="P26" s="28">
        <f t="shared" si="21"/>
        <v>46.239999999999995</v>
      </c>
      <c r="Q26" s="7">
        <f t="shared" si="19"/>
        <v>1</v>
      </c>
      <c r="R26" s="8">
        <f t="shared" si="20"/>
        <v>13</v>
      </c>
    </row>
    <row r="27" spans="1:18" x14ac:dyDescent="0.2">
      <c r="A27" s="11">
        <v>77</v>
      </c>
      <c r="B27" s="7" t="s">
        <v>97</v>
      </c>
      <c r="C27" s="7" t="s">
        <v>24</v>
      </c>
      <c r="D27" s="23">
        <v>10.97</v>
      </c>
      <c r="E27" s="7">
        <f t="shared" si="11"/>
        <v>7</v>
      </c>
      <c r="F27" s="8">
        <f t="shared" si="12"/>
        <v>21</v>
      </c>
      <c r="G27" s="19">
        <v>12.05</v>
      </c>
      <c r="H27" s="7">
        <f t="shared" si="13"/>
        <v>5</v>
      </c>
      <c r="I27" s="18">
        <f t="shared" si="14"/>
        <v>20</v>
      </c>
      <c r="J27" s="23">
        <v>9.3000000000000007</v>
      </c>
      <c r="K27" s="7">
        <f t="shared" si="15"/>
        <v>9</v>
      </c>
      <c r="L27" s="8">
        <f t="shared" si="16"/>
        <v>26</v>
      </c>
      <c r="M27" s="19">
        <v>9.75</v>
      </c>
      <c r="N27" s="7">
        <f t="shared" si="17"/>
        <v>8</v>
      </c>
      <c r="O27" s="18">
        <f t="shared" si="18"/>
        <v>27</v>
      </c>
      <c r="P27" s="28">
        <f t="shared" si="21"/>
        <v>42.070000000000007</v>
      </c>
      <c r="Q27" s="7">
        <f t="shared" si="19"/>
        <v>9</v>
      </c>
      <c r="R27" s="8">
        <f t="shared" si="20"/>
        <v>33</v>
      </c>
    </row>
    <row r="28" spans="1:18" x14ac:dyDescent="0.2">
      <c r="A28" s="11">
        <v>78</v>
      </c>
      <c r="B28" s="7" t="s">
        <v>98</v>
      </c>
      <c r="C28" s="7" t="s">
        <v>24</v>
      </c>
      <c r="D28" s="23">
        <v>11.6</v>
      </c>
      <c r="E28" s="7">
        <f t="shared" si="11"/>
        <v>3</v>
      </c>
      <c r="F28" s="8">
        <f t="shared" si="12"/>
        <v>13</v>
      </c>
      <c r="G28" s="19">
        <v>12.2</v>
      </c>
      <c r="H28" s="7">
        <f t="shared" si="13"/>
        <v>3</v>
      </c>
      <c r="I28" s="18">
        <f t="shared" si="14"/>
        <v>18</v>
      </c>
      <c r="J28" s="23">
        <v>12.4</v>
      </c>
      <c r="K28" s="7">
        <f t="shared" si="15"/>
        <v>1</v>
      </c>
      <c r="L28" s="8">
        <f t="shared" si="16"/>
        <v>4</v>
      </c>
      <c r="M28" s="19">
        <v>9.85</v>
      </c>
      <c r="N28" s="7">
        <f t="shared" si="17"/>
        <v>7</v>
      </c>
      <c r="O28" s="18">
        <f t="shared" si="18"/>
        <v>26</v>
      </c>
      <c r="P28" s="28">
        <f t="shared" si="21"/>
        <v>46.05</v>
      </c>
      <c r="Q28" s="7">
        <f t="shared" si="19"/>
        <v>2</v>
      </c>
      <c r="R28" s="8">
        <f t="shared" si="20"/>
        <v>15</v>
      </c>
    </row>
    <row r="29" spans="1:18" ht="17" thickBot="1" x14ac:dyDescent="0.25">
      <c r="A29" s="11">
        <v>79</v>
      </c>
      <c r="B29" s="7" t="s">
        <v>99</v>
      </c>
      <c r="C29" s="7" t="s">
        <v>24</v>
      </c>
      <c r="D29" s="23">
        <v>11.74</v>
      </c>
      <c r="E29" s="7">
        <f t="shared" si="11"/>
        <v>1</v>
      </c>
      <c r="F29" s="8">
        <f t="shared" si="12"/>
        <v>11</v>
      </c>
      <c r="G29" s="19">
        <v>12.15</v>
      </c>
      <c r="H29" s="7">
        <f>SUMPRODUCT((G$18:G$29&gt;G29)/COUNTIF(G$18:G$29,G$18:G$29&amp;""))+1</f>
        <v>4</v>
      </c>
      <c r="I29" s="18">
        <f t="shared" si="14"/>
        <v>19</v>
      </c>
      <c r="J29" s="23">
        <v>9.1999999999999993</v>
      </c>
      <c r="K29" s="7">
        <f t="shared" si="15"/>
        <v>10</v>
      </c>
      <c r="L29" s="8">
        <f t="shared" si="16"/>
        <v>27</v>
      </c>
      <c r="M29" s="19">
        <v>10.65</v>
      </c>
      <c r="N29" s="7">
        <f t="shared" si="17"/>
        <v>2</v>
      </c>
      <c r="O29" s="18">
        <f t="shared" si="18"/>
        <v>15.000000000000002</v>
      </c>
      <c r="P29" s="28">
        <f t="shared" si="21"/>
        <v>43.74</v>
      </c>
      <c r="Q29" s="7">
        <f t="shared" si="19"/>
        <v>3</v>
      </c>
      <c r="R29" s="8">
        <f t="shared" si="20"/>
        <v>24</v>
      </c>
    </row>
    <row r="30" spans="1:18" ht="17" x14ac:dyDescent="0.2">
      <c r="A30" s="6" t="s">
        <v>14</v>
      </c>
      <c r="B30" s="73" t="s">
        <v>100</v>
      </c>
      <c r="C30" s="74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spans="1:18" x14ac:dyDescent="0.2">
      <c r="A31" s="11">
        <v>50</v>
      </c>
      <c r="B31" s="7" t="s">
        <v>101</v>
      </c>
      <c r="C31" s="7" t="s">
        <v>30</v>
      </c>
      <c r="D31" s="23">
        <v>11.94</v>
      </c>
      <c r="E31" s="7">
        <f t="shared" ref="E31:E36" si="22">SUMPRODUCT((D$31:D$36&gt;D31)/COUNTIF(D$31:D$36,D$31:D$36&amp;""))+1</f>
        <v>2</v>
      </c>
      <c r="F31" s="8">
        <f t="shared" ref="F31:F36" si="23">SUMPRODUCT((D$4:D$51&gt;D31)/COUNTIF(D$4:D$51,D$4:D$51&amp;""))+1</f>
        <v>6</v>
      </c>
      <c r="G31" s="19">
        <v>12.2</v>
      </c>
      <c r="H31" s="7">
        <f t="shared" ref="H31:H36" si="24">SUMPRODUCT((G$31:G$36&gt;G31)/COUNTIF(G$31:G$36,G$31:G$36&amp;""))+1</f>
        <v>4</v>
      </c>
      <c r="I31" s="18">
        <f t="shared" ref="I31:I36" si="25">SUMPRODUCT((G$4:G$51&gt;G31)/COUNTIF(G$4:G$51,G$4:G$51&amp;""))+1</f>
        <v>18</v>
      </c>
      <c r="J31" s="23">
        <v>11.5</v>
      </c>
      <c r="K31" s="7">
        <f t="shared" ref="K31:K36" si="26">SUMPRODUCT((J$31:J$36&gt;J31)/COUNTIF(J$31:J$36,J$31:J$36&amp;""))+1</f>
        <v>1</v>
      </c>
      <c r="L31" s="8">
        <f t="shared" ref="L31:L36" si="27">SUMPRODUCT((J$4:J$51&gt;J31)/COUNTIF(J$4:J$51,J$4:J$51&amp;""))+1</f>
        <v>8</v>
      </c>
      <c r="M31" s="19">
        <v>10.85</v>
      </c>
      <c r="N31" s="7">
        <f t="shared" ref="N31:N36" si="28">SUMPRODUCT((M$31:M$36&gt;M31)/COUNTIF(M$31:M$36,M$31:M$36&amp;""))+1</f>
        <v>3</v>
      </c>
      <c r="O31" s="18">
        <f t="shared" ref="O31:O36" si="29">SUMPRODUCT((M$4:M$51&gt;M31)/COUNTIF(M$4:M$51,M$4:M$51&amp;""))+1</f>
        <v>12</v>
      </c>
      <c r="P31" s="28">
        <f>SUM(D31+G31+J31+M31)</f>
        <v>46.49</v>
      </c>
      <c r="Q31" s="7">
        <f t="shared" ref="Q31:Q36" si="30">SUMPRODUCT((P$31:P$36&gt;P31)/COUNTIF(P$31:P$36,P$31:P$36&amp;""))+1</f>
        <v>2</v>
      </c>
      <c r="R31" s="8">
        <f t="shared" ref="R31:R36" si="31">SUMPRODUCT((P$4:P$51&gt;P31)/COUNTIF(P$4:P$51,P$4:P$51&amp;""))+1</f>
        <v>12</v>
      </c>
    </row>
    <row r="32" spans="1:18" x14ac:dyDescent="0.2">
      <c r="A32" s="11">
        <v>52</v>
      </c>
      <c r="B32" s="7" t="s">
        <v>102</v>
      </c>
      <c r="C32" s="7" t="s">
        <v>30</v>
      </c>
      <c r="D32" s="23">
        <v>12.34</v>
      </c>
      <c r="E32" s="7">
        <f t="shared" si="22"/>
        <v>1</v>
      </c>
      <c r="F32" s="8">
        <f t="shared" si="23"/>
        <v>3</v>
      </c>
      <c r="G32" s="19">
        <v>12.5</v>
      </c>
      <c r="H32" s="7">
        <f t="shared" si="24"/>
        <v>3</v>
      </c>
      <c r="I32" s="18">
        <f t="shared" si="25"/>
        <v>17</v>
      </c>
      <c r="J32" s="23">
        <v>11.25</v>
      </c>
      <c r="K32" s="7">
        <f t="shared" si="26"/>
        <v>2</v>
      </c>
      <c r="L32" s="8">
        <f t="shared" si="27"/>
        <v>10</v>
      </c>
      <c r="M32" s="19">
        <v>11</v>
      </c>
      <c r="N32" s="7">
        <f t="shared" si="28"/>
        <v>2</v>
      </c>
      <c r="O32" s="18">
        <f t="shared" si="29"/>
        <v>11</v>
      </c>
      <c r="P32" s="28">
        <f t="shared" ref="P32:P36" si="32">SUM(D32+G32+J32+M32)</f>
        <v>47.09</v>
      </c>
      <c r="Q32" s="7">
        <f t="shared" si="30"/>
        <v>1</v>
      </c>
      <c r="R32" s="8">
        <f t="shared" si="31"/>
        <v>7</v>
      </c>
    </row>
    <row r="33" spans="1:18" x14ac:dyDescent="0.2">
      <c r="A33" s="11">
        <v>53</v>
      </c>
      <c r="B33" s="7" t="s">
        <v>103</v>
      </c>
      <c r="C33" s="7" t="s">
        <v>30</v>
      </c>
      <c r="D33" s="23">
        <v>11.74</v>
      </c>
      <c r="E33" s="7">
        <f t="shared" si="22"/>
        <v>3</v>
      </c>
      <c r="F33" s="8">
        <f t="shared" si="23"/>
        <v>11</v>
      </c>
      <c r="G33" s="19">
        <v>12.2</v>
      </c>
      <c r="H33" s="7">
        <f t="shared" si="24"/>
        <v>4</v>
      </c>
      <c r="I33" s="18">
        <f t="shared" si="25"/>
        <v>18</v>
      </c>
      <c r="J33" s="23">
        <v>10.199999999999999</v>
      </c>
      <c r="K33" s="7">
        <f t="shared" si="26"/>
        <v>5</v>
      </c>
      <c r="L33" s="8">
        <f t="shared" si="27"/>
        <v>21</v>
      </c>
      <c r="M33" s="19">
        <v>9.9499999999999993</v>
      </c>
      <c r="N33" s="7">
        <f t="shared" si="28"/>
        <v>5</v>
      </c>
      <c r="O33" s="18">
        <f t="shared" si="29"/>
        <v>24</v>
      </c>
      <c r="P33" s="28">
        <f t="shared" si="32"/>
        <v>44.09</v>
      </c>
      <c r="Q33" s="7">
        <f t="shared" si="30"/>
        <v>5</v>
      </c>
      <c r="R33" s="8">
        <f t="shared" si="31"/>
        <v>23</v>
      </c>
    </row>
    <row r="34" spans="1:18" s="41" customFormat="1" x14ac:dyDescent="0.2">
      <c r="A34" s="33">
        <v>54</v>
      </c>
      <c r="B34" s="32" t="s">
        <v>104</v>
      </c>
      <c r="C34" s="32" t="s">
        <v>30</v>
      </c>
      <c r="D34" s="36"/>
      <c r="E34" s="32">
        <f t="shared" si="22"/>
        <v>6</v>
      </c>
      <c r="F34" s="37">
        <f t="shared" si="23"/>
        <v>28</v>
      </c>
      <c r="G34" s="38"/>
      <c r="H34" s="32">
        <f t="shared" si="24"/>
        <v>5</v>
      </c>
      <c r="I34" s="39">
        <f t="shared" si="25"/>
        <v>29</v>
      </c>
      <c r="J34" s="36"/>
      <c r="K34" s="32">
        <f t="shared" si="26"/>
        <v>6</v>
      </c>
      <c r="L34" s="37">
        <f t="shared" si="27"/>
        <v>30</v>
      </c>
      <c r="M34" s="38"/>
      <c r="N34" s="32">
        <f t="shared" si="28"/>
        <v>6</v>
      </c>
      <c r="O34" s="39">
        <f t="shared" si="29"/>
        <v>33</v>
      </c>
      <c r="P34" s="40">
        <f t="shared" si="32"/>
        <v>0</v>
      </c>
      <c r="Q34" s="32">
        <f t="shared" si="30"/>
        <v>6</v>
      </c>
      <c r="R34" s="37">
        <f t="shared" si="31"/>
        <v>39</v>
      </c>
    </row>
    <row r="35" spans="1:18" x14ac:dyDescent="0.2">
      <c r="A35" s="11">
        <v>68</v>
      </c>
      <c r="B35" s="7" t="s">
        <v>105</v>
      </c>
      <c r="C35" s="7" t="s">
        <v>60</v>
      </c>
      <c r="D35" s="23">
        <v>11.54</v>
      </c>
      <c r="E35" s="7">
        <f t="shared" si="22"/>
        <v>4</v>
      </c>
      <c r="F35" s="8">
        <f t="shared" si="23"/>
        <v>14</v>
      </c>
      <c r="G35" s="19">
        <v>12.55</v>
      </c>
      <c r="H35" s="7">
        <f t="shared" si="24"/>
        <v>2</v>
      </c>
      <c r="I35" s="18">
        <f t="shared" si="25"/>
        <v>16</v>
      </c>
      <c r="J35" s="23">
        <v>10.6</v>
      </c>
      <c r="K35" s="7">
        <f t="shared" si="26"/>
        <v>4</v>
      </c>
      <c r="L35" s="8">
        <f t="shared" si="27"/>
        <v>15</v>
      </c>
      <c r="M35" s="19">
        <v>11.4</v>
      </c>
      <c r="N35" s="7">
        <f t="shared" si="28"/>
        <v>1</v>
      </c>
      <c r="O35" s="18">
        <f t="shared" si="29"/>
        <v>9</v>
      </c>
      <c r="P35" s="28">
        <f t="shared" si="32"/>
        <v>46.089999999999996</v>
      </c>
      <c r="Q35" s="7">
        <f t="shared" si="30"/>
        <v>3</v>
      </c>
      <c r="R35" s="8">
        <f t="shared" si="31"/>
        <v>14</v>
      </c>
    </row>
    <row r="36" spans="1:18" ht="17" thickBot="1" x14ac:dyDescent="0.25">
      <c r="A36" s="11">
        <v>69</v>
      </c>
      <c r="B36" s="7" t="s">
        <v>106</v>
      </c>
      <c r="C36" s="7" t="s">
        <v>60</v>
      </c>
      <c r="D36" s="23">
        <v>10.64</v>
      </c>
      <c r="E36" s="7">
        <f t="shared" si="22"/>
        <v>5</v>
      </c>
      <c r="F36" s="8">
        <f t="shared" si="23"/>
        <v>23</v>
      </c>
      <c r="G36" s="19">
        <v>13.1</v>
      </c>
      <c r="H36" s="7">
        <f t="shared" si="24"/>
        <v>1</v>
      </c>
      <c r="I36" s="18">
        <f t="shared" si="25"/>
        <v>5</v>
      </c>
      <c r="J36" s="23">
        <v>10.85</v>
      </c>
      <c r="K36" s="7">
        <f t="shared" si="26"/>
        <v>3</v>
      </c>
      <c r="L36" s="8">
        <f t="shared" si="27"/>
        <v>13</v>
      </c>
      <c r="M36" s="19">
        <v>10.7</v>
      </c>
      <c r="N36" s="7">
        <f t="shared" si="28"/>
        <v>4</v>
      </c>
      <c r="O36" s="18">
        <f t="shared" si="29"/>
        <v>14</v>
      </c>
      <c r="P36" s="28">
        <f t="shared" si="32"/>
        <v>45.290000000000006</v>
      </c>
      <c r="Q36" s="7">
        <f t="shared" si="30"/>
        <v>4</v>
      </c>
      <c r="R36" s="8">
        <f t="shared" si="31"/>
        <v>19</v>
      </c>
    </row>
    <row r="37" spans="1:18" ht="17" x14ac:dyDescent="0.2">
      <c r="A37" s="6" t="s">
        <v>14</v>
      </c>
      <c r="B37" s="73" t="s">
        <v>107</v>
      </c>
      <c r="C37" s="74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18" x14ac:dyDescent="0.2">
      <c r="A38" s="11">
        <v>63</v>
      </c>
      <c r="B38" s="7" t="s">
        <v>108</v>
      </c>
      <c r="C38" s="7" t="s">
        <v>17</v>
      </c>
      <c r="D38" s="23">
        <v>0</v>
      </c>
      <c r="E38" s="7">
        <f>SUMPRODUCT((D$38:D$40&gt;D38)/COUNTIF(D$38:D$40,D$38:D$40&amp;""))+1</f>
        <v>2</v>
      </c>
      <c r="F38" s="8">
        <f>SUMPRODUCT((D$4:D$51&gt;D38)/COUNTIF(D$4:D$51,D$4:D$51&amp;""))+1</f>
        <v>28</v>
      </c>
      <c r="G38" s="19"/>
      <c r="H38" s="7">
        <f>SUMPRODUCT((G$38:G$40&gt;G38)/COUNTIF(G$38:G$40,G$38:G$40&amp;""))+1</f>
        <v>2</v>
      </c>
      <c r="I38" s="18">
        <f>SUMPRODUCT((G$4:G$51&gt;G38)/COUNTIF(G$4:G$51,G$4:G$51&amp;""))+1</f>
        <v>29</v>
      </c>
      <c r="J38" s="23">
        <v>10.85</v>
      </c>
      <c r="K38" s="7">
        <f>SUMPRODUCT((J$38:J$40&gt;J38)/COUNTIF(J$38:J$40,J$38:J$40&amp;""))+1</f>
        <v>2</v>
      </c>
      <c r="L38" s="8">
        <f>SUMPRODUCT((J$4:J$51&gt;J38)/COUNTIF(J$4:J$51,J$4:J$51&amp;""))+1</f>
        <v>13</v>
      </c>
      <c r="M38" s="19">
        <v>10.6</v>
      </c>
      <c r="N38" s="7">
        <f>SUMPRODUCT((M$38:M$40&gt;M38)/COUNTIF(M$38:M$40,M$38:M$40&amp;""))+1</f>
        <v>2</v>
      </c>
      <c r="O38" s="18">
        <f>SUMPRODUCT((M$4:M$51&gt;M38)/COUNTIF(M$4:M$51,M$4:M$51&amp;""))+1</f>
        <v>16</v>
      </c>
      <c r="P38" s="28">
        <f>SUM(D38+G38+J38+M38)</f>
        <v>21.45</v>
      </c>
      <c r="Q38" s="7">
        <f>SUMPRODUCT((P$38:P$40&gt;P38)/COUNTIF(P$38:P$40,P$38:P$40&amp;""))+1</f>
        <v>2</v>
      </c>
      <c r="R38" s="8">
        <f>SUMPRODUCT((P$4:P$51&gt;P38)/COUNTIF(P$4:P$51,P$4:P$51&amp;""))+1</f>
        <v>38</v>
      </c>
    </row>
    <row r="39" spans="1:18" x14ac:dyDescent="0.2">
      <c r="A39" s="33">
        <v>64</v>
      </c>
      <c r="B39" s="32" t="s">
        <v>109</v>
      </c>
      <c r="C39" s="32" t="s">
        <v>17</v>
      </c>
      <c r="D39" s="23"/>
      <c r="E39" s="7"/>
      <c r="F39" s="8"/>
      <c r="G39" s="19"/>
      <c r="H39" s="7"/>
      <c r="I39" s="18"/>
      <c r="J39" s="23"/>
      <c r="K39" s="7"/>
      <c r="L39" s="8"/>
      <c r="M39" s="19"/>
      <c r="N39" s="7"/>
      <c r="O39" s="18"/>
      <c r="P39" s="28"/>
      <c r="Q39" s="7"/>
      <c r="R39" s="8"/>
    </row>
    <row r="40" spans="1:18" ht="17" thickBot="1" x14ac:dyDescent="0.25">
      <c r="A40" s="11">
        <v>65</v>
      </c>
      <c r="B40" s="7" t="s">
        <v>110</v>
      </c>
      <c r="C40" s="7" t="s">
        <v>17</v>
      </c>
      <c r="D40" s="23">
        <v>11.84</v>
      </c>
      <c r="E40" s="7">
        <f>SUMPRODUCT((D$38:D$40&gt;D40)/COUNTIF(D$38:D$40,D$38:D$40&amp;""))+1</f>
        <v>1</v>
      </c>
      <c r="F40" s="8">
        <f>SUMPRODUCT((D$4:D$51&gt;D40)/COUNTIF(D$4:D$51,D$4:D$51&amp;""))+1</f>
        <v>8</v>
      </c>
      <c r="G40" s="19">
        <v>6.35</v>
      </c>
      <c r="H40" s="7">
        <f>SUMPRODUCT((G$38:G$40&gt;G40)/COUNTIF(G$38:G$40,G$38:G$40&amp;""))+1</f>
        <v>1</v>
      </c>
      <c r="I40" s="18">
        <f>SUMPRODUCT((G$4:G$51&gt;G40)/COUNTIF(G$4:G$51,G$4:G$51&amp;""))+1</f>
        <v>28</v>
      </c>
      <c r="J40" s="23">
        <v>11.5</v>
      </c>
      <c r="K40" s="7">
        <f>SUMPRODUCT((J$38:J$40&gt;J40)/COUNTIF(J$38:J$40,J$38:J$40&amp;""))+1</f>
        <v>1</v>
      </c>
      <c r="L40" s="8">
        <f>SUMPRODUCT((J$4:J$51&gt;J40)/COUNTIF(J$4:J$51,J$4:J$51&amp;""))+1</f>
        <v>8</v>
      </c>
      <c r="M40" s="19">
        <v>11.7</v>
      </c>
      <c r="N40" s="7">
        <f>SUMPRODUCT((M$38:M$40&gt;M40)/COUNTIF(M$38:M$40,M$38:M$40&amp;""))+1</f>
        <v>1</v>
      </c>
      <c r="O40" s="18">
        <f>SUMPRODUCT((M$4:M$51&gt;M40)/COUNTIF(M$4:M$51,M$4:M$51&amp;""))+1</f>
        <v>8</v>
      </c>
      <c r="P40" s="28">
        <f t="shared" ref="P40" si="33">SUM(D40+G40+J40+M40)</f>
        <v>41.39</v>
      </c>
      <c r="Q40" s="7">
        <f>SUMPRODUCT((P$38:P$40&gt;P40)/COUNTIF(P$38:P$40,P$38:P$40&amp;""))+1</f>
        <v>1</v>
      </c>
      <c r="R40" s="8">
        <f>SUMPRODUCT((P$4:P$51&gt;P40)/COUNTIF(P$4:P$51,P$4:P$51&amp;""))+1</f>
        <v>34</v>
      </c>
    </row>
    <row r="41" spans="1:18" ht="17" x14ac:dyDescent="0.2">
      <c r="A41" s="6" t="s">
        <v>14</v>
      </c>
      <c r="B41" s="73" t="s">
        <v>111</v>
      </c>
      <c r="C41" s="74"/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7"/>
    </row>
    <row r="42" spans="1:18" x14ac:dyDescent="0.2">
      <c r="A42" s="11">
        <v>73</v>
      </c>
      <c r="B42" s="7" t="s">
        <v>112</v>
      </c>
      <c r="C42" s="7" t="s">
        <v>60</v>
      </c>
      <c r="D42" s="23">
        <v>11.75</v>
      </c>
      <c r="E42" s="7">
        <f>SUMPRODUCT((D$42:D$46&gt;D42)/COUNTIF(D$42:D$46,D$42:D$46&amp;""))+1</f>
        <v>1</v>
      </c>
      <c r="F42" s="8">
        <f>SUMPRODUCT((D$4:D$51&gt;D42)/COUNTIF(D$4:D$51,D$4:D$51&amp;""))+1</f>
        <v>10</v>
      </c>
      <c r="G42" s="19">
        <v>12.9</v>
      </c>
      <c r="H42" s="7">
        <f>SUMPRODUCT((G$42:G$46&gt;G42)/COUNTIF(G$42:G$46,G$42:G$46&amp;""))+1</f>
        <v>1</v>
      </c>
      <c r="I42" s="18">
        <f>SUMPRODUCT((G$4:G$51&gt;G42)/COUNTIF(G$4:G$51,G$4:G$51&amp;""))+1</f>
        <v>9</v>
      </c>
      <c r="J42" s="23">
        <v>9.8000000000000007</v>
      </c>
      <c r="K42" s="7">
        <f>SUMPRODUCT((J$42:J$46&gt;J42)/COUNTIF(J$42:J$46,J$42:J$46&amp;""))+1</f>
        <v>4</v>
      </c>
      <c r="L42" s="8">
        <f>SUMPRODUCT((J$4:J$51&gt;J42)/COUNTIF(J$4:J$51,J$4:J$51&amp;""))+1</f>
        <v>24</v>
      </c>
      <c r="M42" s="19">
        <v>9.1999999999999993</v>
      </c>
      <c r="N42" s="7">
        <f>SUMPRODUCT((M$42:M$46&gt;M42)/COUNTIF(M$42:M$46,M$42:M$46&amp;""))+1</f>
        <v>5</v>
      </c>
      <c r="O42" s="18">
        <f>SUMPRODUCT((M$4:M$51&gt;M42)/COUNTIF(M$4:M$51,M$4:M$51&amp;""))+1</f>
        <v>30</v>
      </c>
      <c r="P42" s="28">
        <f>SUM(D42+G42+J42+M42)</f>
        <v>43.650000000000006</v>
      </c>
      <c r="Q42" s="7">
        <f>SUMPRODUCT((P$42:P$46&gt;P42)/COUNTIF(P$42:P$46,P$42:P$46&amp;""))+1</f>
        <v>3</v>
      </c>
      <c r="R42" s="8">
        <f>SUMPRODUCT((P$4:P$51&gt;P42)/COUNTIF(P$4:P$51,P$4:P$51&amp;""))+1</f>
        <v>25</v>
      </c>
    </row>
    <row r="43" spans="1:18" x14ac:dyDescent="0.2">
      <c r="A43" s="11">
        <v>94</v>
      </c>
      <c r="B43" s="7" t="s">
        <v>113</v>
      </c>
      <c r="C43" s="7" t="s">
        <v>24</v>
      </c>
      <c r="D43" s="23">
        <v>11.44</v>
      </c>
      <c r="E43" s="7">
        <f>SUMPRODUCT((D$42:D$46&gt;D43)/COUNTIF(D$42:D$46,D$42:D$46&amp;""))+1</f>
        <v>2</v>
      </c>
      <c r="F43" s="8">
        <f>SUMPRODUCT((D$4:D$51&gt;D43)/COUNTIF(D$4:D$51,D$4:D$51&amp;""))+1</f>
        <v>17</v>
      </c>
      <c r="G43" s="19">
        <v>12.9</v>
      </c>
      <c r="H43" s="7">
        <f>SUMPRODUCT((G$42:G$46&gt;G43)/COUNTIF(G$42:G$46,G$42:G$46&amp;""))+1</f>
        <v>1</v>
      </c>
      <c r="I43" s="18">
        <f>SUMPRODUCT((G$4:G$51&gt;G43)/COUNTIF(G$4:G$51,G$4:G$51&amp;""))+1</f>
        <v>9</v>
      </c>
      <c r="J43" s="23">
        <v>10.35</v>
      </c>
      <c r="K43" s="7">
        <f>SUMPRODUCT((J$42:J$46&gt;J43)/COUNTIF(J$42:J$46,J$42:J$46&amp;""))+1</f>
        <v>3</v>
      </c>
      <c r="L43" s="8">
        <f>SUMPRODUCT((J$4:J$51&gt;J43)/COUNTIF(J$4:J$51,J$4:J$51&amp;""))+1</f>
        <v>19</v>
      </c>
      <c r="M43" s="19">
        <v>11.9</v>
      </c>
      <c r="N43" s="7">
        <f>SUMPRODUCT((M$42:M$46&gt;M43)/COUNTIF(M$42:M$46,M$42:M$46&amp;""))+1</f>
        <v>1</v>
      </c>
      <c r="O43" s="18">
        <f>SUMPRODUCT((M$4:M$51&gt;M43)/COUNTIF(M$4:M$51,M$4:M$51&amp;""))+1</f>
        <v>6</v>
      </c>
      <c r="P43" s="28">
        <f t="shared" ref="P43:P46" si="34">SUM(D43+G43+J43+M43)</f>
        <v>46.589999999999996</v>
      </c>
      <c r="Q43" s="7">
        <f>SUMPRODUCT((P$42:P$46&gt;P43)/COUNTIF(P$42:P$46,P$42:P$46&amp;""))+1</f>
        <v>1</v>
      </c>
      <c r="R43" s="8">
        <f>SUMPRODUCT((P$4:P$51&gt;P43)/COUNTIF(P$4:P$51,P$4:P$51&amp;""))+1</f>
        <v>11</v>
      </c>
    </row>
    <row r="44" spans="1:18" x14ac:dyDescent="0.2">
      <c r="A44" s="11">
        <v>71</v>
      </c>
      <c r="B44" s="7" t="s">
        <v>95</v>
      </c>
      <c r="C44" s="7" t="s">
        <v>60</v>
      </c>
      <c r="D44" s="23">
        <v>10.34</v>
      </c>
      <c r="E44" s="7">
        <f>SUMPRODUCT((D$42:D$46&gt;D44)/COUNTIF(D$42:D$46,D$42:D$46&amp;""))+1</f>
        <v>4</v>
      </c>
      <c r="F44" s="8">
        <f>SUMPRODUCT((D$4:D$51&gt;D44)/COUNTIF(D$4:D$51,D$4:D$51&amp;""))+1</f>
        <v>26</v>
      </c>
      <c r="G44" s="19">
        <v>12</v>
      </c>
      <c r="H44" s="7">
        <f>SUMPRODUCT((G$42:G$46&gt;G44)/COUNTIF(G$42:G$46,G$42:G$46&amp;""))+1</f>
        <v>3</v>
      </c>
      <c r="I44" s="18">
        <f>SUMPRODUCT((G$4:G$51&gt;G44)/COUNTIF(G$4:G$51,G$4:G$51&amp;""))+1</f>
        <v>21</v>
      </c>
      <c r="J44" s="23">
        <v>10.6</v>
      </c>
      <c r="K44" s="7">
        <f>SUMPRODUCT((J$42:J$46&gt;J44)/COUNTIF(J$42:J$46,J$42:J$46&amp;""))+1</f>
        <v>2</v>
      </c>
      <c r="L44" s="8">
        <f>SUMPRODUCT((J$4:J$51&gt;J44)/COUNTIF(J$4:J$51,J$4:J$51&amp;""))+1</f>
        <v>15</v>
      </c>
      <c r="M44" s="19">
        <v>10.199999999999999</v>
      </c>
      <c r="N44" s="7">
        <f>SUMPRODUCT((M$42:M$46&gt;M44)/COUNTIF(M$42:M$46,M$42:M$46&amp;""))+1</f>
        <v>4</v>
      </c>
      <c r="O44" s="18">
        <f>SUMPRODUCT((M$4:M$51&gt;M44)/COUNTIF(M$4:M$51,M$4:M$51&amp;""))+1</f>
        <v>19</v>
      </c>
      <c r="P44" s="28">
        <f t="shared" si="34"/>
        <v>43.14</v>
      </c>
      <c r="Q44" s="7">
        <f>SUMPRODUCT((P$42:P$46&gt;P44)/COUNTIF(P$42:P$46,P$42:P$46&amp;""))+1</f>
        <v>4</v>
      </c>
      <c r="R44" s="8">
        <f>SUMPRODUCT((P$4:P$51&gt;P44)/COUNTIF(P$4:P$51,P$4:P$51&amp;""))+1</f>
        <v>28</v>
      </c>
    </row>
    <row r="45" spans="1:18" x14ac:dyDescent="0.2">
      <c r="A45" s="11">
        <v>96</v>
      </c>
      <c r="B45" s="7" t="s">
        <v>114</v>
      </c>
      <c r="C45" s="7" t="s">
        <v>17</v>
      </c>
      <c r="D45" s="23">
        <v>10.4</v>
      </c>
      <c r="E45" s="7">
        <f>SUMPRODUCT((D$42:D$46&gt;D45)/COUNTIF(D$42:D$46,D$42:D$46&amp;""))+1</f>
        <v>3</v>
      </c>
      <c r="F45" s="8">
        <f>SUMPRODUCT((D$4:D$51&gt;D45)/COUNTIF(D$4:D$51,D$4:D$51&amp;""))+1</f>
        <v>25</v>
      </c>
      <c r="G45" s="19">
        <v>11.85</v>
      </c>
      <c r="H45" s="7">
        <f>SUMPRODUCT((G$42:G$46&gt;G45)/COUNTIF(G$42:G$46,G$42:G$46&amp;""))+1</f>
        <v>4</v>
      </c>
      <c r="I45" s="18">
        <f>SUMPRODUCT((G$4:G$51&gt;G45)/COUNTIF(G$4:G$51,G$4:G$51&amp;""))+1</f>
        <v>24</v>
      </c>
      <c r="J45" s="23">
        <v>11.15</v>
      </c>
      <c r="K45" s="7">
        <f>SUMPRODUCT((J$42:J$46&gt;J45)/COUNTIF(J$42:J$46,J$42:J$46&amp;""))+1</f>
        <v>1</v>
      </c>
      <c r="L45" s="8">
        <f>SUMPRODUCT((J$4:J$51&gt;J45)/COUNTIF(J$4:J$51,J$4:J$51&amp;""))+1</f>
        <v>11</v>
      </c>
      <c r="M45" s="19">
        <v>10.7</v>
      </c>
      <c r="N45" s="7">
        <f>SUMPRODUCT((M$42:M$46&gt;M45)/COUNTIF(M$42:M$46,M$42:M$46&amp;""))+1</f>
        <v>2</v>
      </c>
      <c r="O45" s="18">
        <f>SUMPRODUCT((M$4:M$51&gt;M45)/COUNTIF(M$4:M$51,M$4:M$51&amp;""))+1</f>
        <v>14</v>
      </c>
      <c r="P45" s="28">
        <f t="shared" si="34"/>
        <v>44.099999999999994</v>
      </c>
      <c r="Q45" s="7">
        <f>SUMPRODUCT((P$42:P$46&gt;P45)/COUNTIF(P$42:P$46,P$42:P$46&amp;""))+1</f>
        <v>2</v>
      </c>
      <c r="R45" s="8">
        <f>SUMPRODUCT((P$4:P$51&gt;P45)/COUNTIF(P$4:P$51,P$4:P$51&amp;""))+1</f>
        <v>22</v>
      </c>
    </row>
    <row r="46" spans="1:18" ht="17" thickBot="1" x14ac:dyDescent="0.25">
      <c r="A46" s="11">
        <v>97</v>
      </c>
      <c r="B46" s="7" t="s">
        <v>115</v>
      </c>
      <c r="C46" s="7" t="s">
        <v>17</v>
      </c>
      <c r="D46" s="23">
        <v>0</v>
      </c>
      <c r="E46" s="7">
        <f>SUMPRODUCT((D$42:D$46&gt;D46)/COUNTIF(D$42:D$46,D$42:D$46&amp;""))+1</f>
        <v>5</v>
      </c>
      <c r="F46" s="8">
        <f>SUMPRODUCT((D$4:D$51&gt;D46)/COUNTIF(D$4:D$51,D$4:D$51&amp;""))+1</f>
        <v>28</v>
      </c>
      <c r="G46" s="19">
        <v>12.05</v>
      </c>
      <c r="H46" s="7">
        <f>SUMPRODUCT((G$42:G$46&gt;G46)/COUNTIF(G$42:G$46,G$42:G$46&amp;""))+1</f>
        <v>2</v>
      </c>
      <c r="I46" s="18">
        <f>SUMPRODUCT((G$4:G$51&gt;G46)/COUNTIF(G$4:G$51,G$4:G$51&amp;""))+1</f>
        <v>20</v>
      </c>
      <c r="J46" s="23">
        <v>9.1</v>
      </c>
      <c r="K46" s="7">
        <f>SUMPRODUCT((J$42:J$46&gt;J46)/COUNTIF(J$42:J$46,J$42:J$46&amp;""))+1</f>
        <v>5</v>
      </c>
      <c r="L46" s="8">
        <f>SUMPRODUCT((J$4:J$51&gt;J46)/COUNTIF(J$4:J$51,J$4:J$51&amp;""))+1</f>
        <v>28</v>
      </c>
      <c r="M46" s="19">
        <v>10.3</v>
      </c>
      <c r="N46" s="7">
        <f>SUMPRODUCT((M$42:M$46&gt;M46)/COUNTIF(M$42:M$46,M$42:M$46&amp;""))+1</f>
        <v>3</v>
      </c>
      <c r="O46" s="18">
        <f>SUMPRODUCT((M$4:M$51&gt;M46)/COUNTIF(M$4:M$51,M$4:M$51&amp;""))+1</f>
        <v>18</v>
      </c>
      <c r="P46" s="28">
        <f t="shared" si="34"/>
        <v>31.45</v>
      </c>
      <c r="Q46" s="7">
        <f>SUMPRODUCT((P$42:P$46&gt;P46)/COUNTIF(P$42:P$46,P$42:P$46&amp;""))+1</f>
        <v>5</v>
      </c>
      <c r="R46" s="8">
        <f>SUMPRODUCT((P$4:P$51&gt;P46)/COUNTIF(P$4:P$51,P$4:P$51&amp;""))+1</f>
        <v>36</v>
      </c>
    </row>
    <row r="47" spans="1:18" ht="17" x14ac:dyDescent="0.2">
      <c r="A47" s="6" t="s">
        <v>14</v>
      </c>
      <c r="B47" s="73" t="s">
        <v>116</v>
      </c>
      <c r="C47" s="74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</row>
    <row r="48" spans="1:18" x14ac:dyDescent="0.2">
      <c r="A48" s="12">
        <v>85</v>
      </c>
      <c r="B48" s="7" t="s">
        <v>117</v>
      </c>
      <c r="C48" s="7" t="s">
        <v>24</v>
      </c>
      <c r="D48" s="23">
        <v>12.64</v>
      </c>
      <c r="E48" s="7">
        <f>SUMPRODUCT((D$48:D$51&gt;D48)/COUNTIF(D$48:D$51,D$48:D$51&amp;""))+1</f>
        <v>1</v>
      </c>
      <c r="F48" s="8">
        <f>SUMPRODUCT((D$4:D$51&gt;D48)/COUNTIF(D$4:D$51,D$4:D$51&amp;""))+1</f>
        <v>1</v>
      </c>
      <c r="G48" s="19">
        <v>12.875</v>
      </c>
      <c r="H48" s="7">
        <f>SUMPRODUCT((G$48:G$51&gt;G48)/COUNTIF(G$48:G$51,G$48:G$51&amp;""))+1</f>
        <v>3</v>
      </c>
      <c r="I48" s="18">
        <f>SUMPRODUCT((G$4:G$51&gt;G48)/COUNTIF(G$4:G$51,G$4:G$51&amp;""))+1</f>
        <v>10</v>
      </c>
      <c r="J48" s="23">
        <v>11.4</v>
      </c>
      <c r="K48" s="7">
        <f>SUMPRODUCT((J$48:J$51&gt;J48)/COUNTIF(J$48:J$51,J$48:J$51&amp;""))+1</f>
        <v>1</v>
      </c>
      <c r="L48" s="8">
        <f>SUMPRODUCT((J$4:J$51&gt;J48)/COUNTIF(J$4:J$51,J$4:J$51&amp;""))+1</f>
        <v>9</v>
      </c>
      <c r="M48" s="19">
        <v>10.55</v>
      </c>
      <c r="N48" s="7">
        <f>SUMPRODUCT((M$48:M$51&gt;M48)/COUNTIF(M$48:M$51,M$48:M$51&amp;""))+1</f>
        <v>3</v>
      </c>
      <c r="O48" s="18">
        <f>SUMPRODUCT((M$4:M$51&gt;M48)/COUNTIF(M$4:M$51,M$4:M$51&amp;""))+1</f>
        <v>17</v>
      </c>
      <c r="P48" s="28">
        <f>SUM(D48+G48+J48+M48)</f>
        <v>47.465000000000003</v>
      </c>
      <c r="Q48" s="7">
        <f>SUMPRODUCT((P$48:P$51&gt;P48)/COUNTIF(P$48:P$51,P$48:P$51&amp;""))+1</f>
        <v>2</v>
      </c>
      <c r="R48" s="8">
        <f>SUMPRODUCT((P$4:P$51&gt;P48)/COUNTIF(P$4:P$51,P$4:P$51&amp;""))+1</f>
        <v>5</v>
      </c>
    </row>
    <row r="49" spans="1:18" x14ac:dyDescent="0.2">
      <c r="A49" s="12">
        <v>86</v>
      </c>
      <c r="B49" s="7" t="s">
        <v>118</v>
      </c>
      <c r="C49" s="7" t="s">
        <v>24</v>
      </c>
      <c r="D49" s="31">
        <v>12.45</v>
      </c>
      <c r="E49" s="7">
        <f>SUMPRODUCT((D$48:D$51&gt;D49)/COUNTIF(D$48:D$51,D$48:D$51&amp;""))+1</f>
        <v>2</v>
      </c>
      <c r="F49" s="8">
        <f>SUMPRODUCT((D$4:D$51&gt;D49)/COUNTIF(D$4:D$51,D$4:D$51&amp;""))+1</f>
        <v>2</v>
      </c>
      <c r="G49" s="19">
        <v>12.7</v>
      </c>
      <c r="H49" s="7">
        <f>SUMPRODUCT((G$48:G$51&gt;G49)/COUNTIF(G$48:G$51,G$48:G$51&amp;""))+1</f>
        <v>4</v>
      </c>
      <c r="I49" s="18">
        <f>SUMPRODUCT((G$4:G$51&gt;G49)/COUNTIF(G$4:G$51,G$4:G$51&amp;""))+1</f>
        <v>14</v>
      </c>
      <c r="J49" s="23">
        <v>10.5</v>
      </c>
      <c r="K49" s="7">
        <f>SUMPRODUCT((J$48:J$51&gt;J49)/COUNTIF(J$48:J$51,J$48:J$51&amp;""))+1</f>
        <v>3</v>
      </c>
      <c r="L49" s="8">
        <f>SUMPRODUCT((J$4:J$51&gt;J49)/COUNTIF(J$4:J$51,J$4:J$51&amp;""))+1</f>
        <v>17</v>
      </c>
      <c r="M49" s="19">
        <v>10</v>
      </c>
      <c r="N49" s="7">
        <f>SUMPRODUCT((M$48:M$51&gt;M49)/COUNTIF(M$48:M$51,M$48:M$51&amp;""))+1</f>
        <v>4</v>
      </c>
      <c r="O49" s="18">
        <f>SUMPRODUCT((M$4:M$51&gt;M49)/COUNTIF(M$4:M$51,M$4:M$51&amp;""))+1</f>
        <v>23</v>
      </c>
      <c r="P49" s="28">
        <f t="shared" ref="P49:P51" si="35">SUM(D49+G49+J49+M49)</f>
        <v>45.65</v>
      </c>
      <c r="Q49" s="7">
        <f>SUMPRODUCT((P$48:P$51&gt;P49)/COUNTIF(P$48:P$51,P$48:P$51&amp;""))+1</f>
        <v>3</v>
      </c>
      <c r="R49" s="8">
        <f>SUMPRODUCT((P$4:P$51&gt;P49)/COUNTIF(P$4:P$51,P$4:P$51&amp;""))+1</f>
        <v>17</v>
      </c>
    </row>
    <row r="50" spans="1:18" x14ac:dyDescent="0.2">
      <c r="A50" s="12">
        <v>91</v>
      </c>
      <c r="B50" s="7" t="s">
        <v>119</v>
      </c>
      <c r="C50" s="7" t="s">
        <v>17</v>
      </c>
      <c r="D50" s="31">
        <v>11.07</v>
      </c>
      <c r="E50" s="7">
        <f>SUMPRODUCT((D$48:D$51&gt;D50)/COUNTIF(D$48:D$51,D$48:D$51&amp;""))+1</f>
        <v>4</v>
      </c>
      <c r="F50" s="8">
        <f>SUMPRODUCT((D$4:D$51&gt;D50)/COUNTIF(D$4:D$51,D$4:D$51&amp;""))+1</f>
        <v>20</v>
      </c>
      <c r="G50" s="19">
        <v>13.275</v>
      </c>
      <c r="H50" s="7">
        <f>SUMPRODUCT((G$48:G$51&gt;G50)/COUNTIF(G$48:G$51,G$48:G$51&amp;""))+1</f>
        <v>1</v>
      </c>
      <c r="I50" s="18">
        <f>SUMPRODUCT((G$4:G$51&gt;G50)/COUNTIF(G$4:G$51,G$4:G$51&amp;""))+1</f>
        <v>1</v>
      </c>
      <c r="J50" s="23">
        <v>9.8000000000000007</v>
      </c>
      <c r="K50" s="7">
        <f>SUMPRODUCT((J$48:J$51&gt;J50)/COUNTIF(J$48:J$51,J$48:J$51&amp;""))+1</f>
        <v>4</v>
      </c>
      <c r="L50" s="8">
        <f>SUMPRODUCT((J$4:J$51&gt;J50)/COUNTIF(J$4:J$51,J$4:J$51&amp;""))+1</f>
        <v>24</v>
      </c>
      <c r="M50" s="19">
        <v>10.65</v>
      </c>
      <c r="N50" s="7">
        <f>SUMPRODUCT((M$48:M$51&gt;M50)/COUNTIF(M$48:M$51,M$48:M$51&amp;""))+1</f>
        <v>2</v>
      </c>
      <c r="O50" s="18">
        <f>SUMPRODUCT((M$4:M$51&gt;M50)/COUNTIF(M$4:M$51,M$4:M$51&amp;""))+1</f>
        <v>15.000000000000002</v>
      </c>
      <c r="P50" s="28">
        <f t="shared" si="35"/>
        <v>44.794999999999995</v>
      </c>
      <c r="Q50" s="7">
        <f>SUMPRODUCT((P$48:P$51&gt;P50)/COUNTIF(P$48:P$51,P$48:P$51&amp;""))+1</f>
        <v>4</v>
      </c>
      <c r="R50" s="8">
        <f>SUMPRODUCT((P$4:P$51&gt;P50)/COUNTIF(P$4:P$51,P$4:P$51&amp;""))+1</f>
        <v>21</v>
      </c>
    </row>
    <row r="51" spans="1:18" ht="17" thickBot="1" x14ac:dyDescent="0.25">
      <c r="A51" s="12">
        <v>92</v>
      </c>
      <c r="B51" s="7" t="s">
        <v>120</v>
      </c>
      <c r="C51" s="7" t="s">
        <v>17</v>
      </c>
      <c r="D51" s="31">
        <v>12.17</v>
      </c>
      <c r="E51" s="7">
        <f>SUMPRODUCT((D$48:D$51&gt;D51)/COUNTIF(D$48:D$51,D$48:D$51&amp;""))+1</f>
        <v>3</v>
      </c>
      <c r="F51" s="8">
        <f>SUMPRODUCT((D$4:D$51&gt;D51)/COUNTIF(D$4:D$51,D$4:D$51&amp;""))+1</f>
        <v>4</v>
      </c>
      <c r="G51" s="19">
        <v>13.125</v>
      </c>
      <c r="H51" s="7">
        <f>SUMPRODUCT((G$48:G$51&gt;G51)/COUNTIF(G$48:G$51,G$48:G$51&amp;""))+1</f>
        <v>2</v>
      </c>
      <c r="I51" s="18">
        <f>SUMPRODUCT((G$4:G$51&gt;G51)/COUNTIF(G$4:G$51,G$4:G$51&amp;""))+1</f>
        <v>4</v>
      </c>
      <c r="J51" s="23">
        <v>11.05</v>
      </c>
      <c r="K51" s="7">
        <f>SUMPRODUCT((J$48:J$51&gt;J51)/COUNTIF(J$48:J$51,J$48:J$51&amp;""))+1</f>
        <v>2</v>
      </c>
      <c r="L51" s="8">
        <f>SUMPRODUCT((J$4:J$51&gt;J51)/COUNTIF(J$4:J$51,J$4:J$51&amp;""))+1</f>
        <v>12</v>
      </c>
      <c r="M51" s="19">
        <v>11.9</v>
      </c>
      <c r="N51" s="7">
        <f>SUMPRODUCT((M$48:M$51&gt;M51)/COUNTIF(M$48:M$51,M$48:M$51&amp;""))+1</f>
        <v>1</v>
      </c>
      <c r="O51" s="18">
        <f>SUMPRODUCT((M$4:M$51&gt;M51)/COUNTIF(M$4:M$51,M$4:M$51&amp;""))+1</f>
        <v>6</v>
      </c>
      <c r="P51" s="28">
        <f t="shared" si="35"/>
        <v>48.244999999999997</v>
      </c>
      <c r="Q51" s="7">
        <f>SUMPRODUCT((P$48:P$51&gt;P51)/COUNTIF(P$48:P$51,P$48:P$51&amp;""))+1</f>
        <v>1</v>
      </c>
      <c r="R51" s="8">
        <f>SUMPRODUCT((P$4:P$51&gt;P51)/COUNTIF(P$4:P$51,P$4:P$51&amp;""))+1</f>
        <v>3</v>
      </c>
    </row>
    <row r="52" spans="1:18" ht="17" x14ac:dyDescent="0.2">
      <c r="A52" s="6" t="s">
        <v>14</v>
      </c>
      <c r="B52" s="73" t="s">
        <v>121</v>
      </c>
      <c r="C52" s="74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7"/>
    </row>
    <row r="53" spans="1:18" x14ac:dyDescent="0.2">
      <c r="A53" s="12">
        <v>83</v>
      </c>
      <c r="B53" s="14" t="s">
        <v>122</v>
      </c>
      <c r="C53" s="14" t="s">
        <v>24</v>
      </c>
      <c r="D53" s="23">
        <v>10.6</v>
      </c>
      <c r="E53" s="7">
        <f>SUMPRODUCT((D$53:D$55&gt;D53)/COUNTIF(D$53:D$55,D$53:D$55&amp;""))+1</f>
        <v>3</v>
      </c>
      <c r="F53" s="8">
        <f>SUMPRODUCT((D$4:D$61&gt;D53)/COUNTIF(D$4:D$61,D$4:D$61&amp;""))+1</f>
        <v>28</v>
      </c>
      <c r="G53" s="19">
        <v>12.074999999999999</v>
      </c>
      <c r="H53" s="7">
        <f>SUMPRODUCT((G$53:G$55&gt;G53)/COUNTIF(G$53:G$55,G$53:G$55&amp;""))+1</f>
        <v>3</v>
      </c>
      <c r="I53" s="8">
        <f>SUMPRODUCT((G$4:G$61&gt;G53)/COUNTIF(G$4:G$61,G$4:G$61&amp;""))+1</f>
        <v>21.999999999999996</v>
      </c>
      <c r="J53" s="23">
        <v>9.1999999999999993</v>
      </c>
      <c r="K53" s="7">
        <f>SUMPRODUCT((J$53:J$55&gt;J53)/COUNTIF(J$53:J$55,J$53:J$55&amp;""))+1</f>
        <v>3</v>
      </c>
      <c r="L53" s="8">
        <f>SUMPRODUCT((J$4:J$61&gt;J53)/COUNTIF(J$4:J$61,J$4:J$61&amp;""))+1</f>
        <v>29</v>
      </c>
      <c r="M53" s="19">
        <v>12.25</v>
      </c>
      <c r="N53" s="7">
        <f>SUMPRODUCT((M$53:M$55&gt;M53)/COUNTIF(M$53:M$55,M$53:M$55&amp;""))+1</f>
        <v>1</v>
      </c>
      <c r="O53" s="8">
        <f>SUMPRODUCT((M$4:M$61&gt;M53)/COUNTIF(M$4:M$61,M$4:M$61&amp;""))+1</f>
        <v>5</v>
      </c>
      <c r="P53" s="28">
        <f>SUM(D53+G53+J53+M53)</f>
        <v>44.125</v>
      </c>
      <c r="Q53" s="7">
        <f>SUMPRODUCT((P$53:P$55&gt;P53)/COUNTIF(P$53:P$55,P$53:P$55&amp;""))+1</f>
        <v>2</v>
      </c>
      <c r="R53" s="8">
        <f>SUMPRODUCT((P$4:P$61&gt;P53)/COUNTIF(P$4:P$61,P$4:P$61&amp;""))+1</f>
        <v>25</v>
      </c>
    </row>
    <row r="54" spans="1:18" x14ac:dyDescent="0.2">
      <c r="A54" s="12">
        <v>84</v>
      </c>
      <c r="B54" s="14" t="s">
        <v>123</v>
      </c>
      <c r="C54" s="14" t="s">
        <v>24</v>
      </c>
      <c r="D54" s="23">
        <v>10.9</v>
      </c>
      <c r="E54" s="7">
        <f>SUMPRODUCT((D$53:D$55&gt;D54)/COUNTIF(D$53:D$55,D$53:D$55&amp;""))+1</f>
        <v>2</v>
      </c>
      <c r="F54" s="8">
        <f>SUMPRODUCT((D$4:D$61&gt;D54)/COUNTIF(D$4:D$61,D$4:D$61&amp;""))+1</f>
        <v>25</v>
      </c>
      <c r="G54" s="19">
        <v>13</v>
      </c>
      <c r="H54" s="7">
        <f>SUMPRODUCT((G$53:G$55&gt;G54)/COUNTIF(G$53:G$55,G$53:G$55&amp;""))+1</f>
        <v>1</v>
      </c>
      <c r="I54" s="8">
        <f>SUMPRODUCT((G$4:G$61&gt;G54)/COUNTIF(G$4:G$61,G$4:G$61&amp;""))+1</f>
        <v>6</v>
      </c>
      <c r="J54" s="23">
        <v>10.3</v>
      </c>
      <c r="K54" s="7">
        <f>SUMPRODUCT((J$53:J$55&gt;J54)/COUNTIF(J$53:J$55,J$53:J$55&amp;""))+1</f>
        <v>1</v>
      </c>
      <c r="L54" s="8">
        <f>SUMPRODUCT((J$4:J$61&gt;J54)/COUNTIF(J$4:J$61,J$4:J$61&amp;""))+1</f>
        <v>20</v>
      </c>
      <c r="M54" s="19">
        <v>0</v>
      </c>
      <c r="N54" s="7">
        <f>SUMPRODUCT((M$53:M$55&gt;M54)/COUNTIF(M$53:M$55,M$53:M$55&amp;""))+1</f>
        <v>3</v>
      </c>
      <c r="O54" s="8">
        <f>SUMPRODUCT((M$4:M$61&gt;M54)/COUNTIF(M$4:M$61,M$4:M$61&amp;""))+1</f>
        <v>35</v>
      </c>
      <c r="P54" s="28">
        <f t="shared" ref="P54:P55" si="36">SUM(D54+G54+J54+M54)</f>
        <v>34.200000000000003</v>
      </c>
      <c r="Q54" s="7">
        <f>SUMPRODUCT((P$53:P$55&gt;P54)/COUNTIF(P$53:P$55,P$53:P$55&amp;""))+1</f>
        <v>3</v>
      </c>
      <c r="R54" s="8">
        <f>SUMPRODUCT((P$4:P$61&gt;P54)/COUNTIF(P$4:P$61,P$4:P$61&amp;""))+1</f>
        <v>40</v>
      </c>
    </row>
    <row r="55" spans="1:18" ht="17" thickBot="1" x14ac:dyDescent="0.25">
      <c r="A55" s="12">
        <v>90</v>
      </c>
      <c r="B55" s="14" t="s">
        <v>124</v>
      </c>
      <c r="C55" s="14" t="s">
        <v>17</v>
      </c>
      <c r="D55" s="23">
        <v>12</v>
      </c>
      <c r="E55" s="7">
        <f>SUMPRODUCT((D$53:D$55&gt;D55)/COUNTIF(D$53:D$55,D$53:D$55&amp;""))+1</f>
        <v>1</v>
      </c>
      <c r="F55" s="8">
        <f>SUMPRODUCT((D$4:D$61&gt;D55)/COUNTIF(D$4:D$61,D$4:D$61&amp;""))+1</f>
        <v>8</v>
      </c>
      <c r="G55" s="19">
        <v>12.625</v>
      </c>
      <c r="H55" s="7">
        <f>SUMPRODUCT((G$53:G$55&gt;G55)/COUNTIF(G$53:G$55,G$53:G$55&amp;""))+1</f>
        <v>2</v>
      </c>
      <c r="I55" s="8">
        <f>SUMPRODUCT((G$4:G$61&gt;G55)/COUNTIF(G$4:G$61,G$4:G$61&amp;""))+1</f>
        <v>17</v>
      </c>
      <c r="J55" s="23">
        <v>10.15</v>
      </c>
      <c r="K55" s="7">
        <f>SUMPRODUCT((J$53:J$55&gt;J55)/COUNTIF(J$53:J$55,J$53:J$55&amp;""))+1</f>
        <v>2</v>
      </c>
      <c r="L55" s="8">
        <f>SUMPRODUCT((J$4:J$61&gt;J55)/COUNTIF(J$4:J$61,J$4:J$61&amp;""))+1</f>
        <v>23</v>
      </c>
      <c r="M55" s="19">
        <v>11.7</v>
      </c>
      <c r="N55" s="7">
        <f>SUMPRODUCT((M$53:M$55&gt;M55)/COUNTIF(M$53:M$55,M$53:M$55&amp;""))+1</f>
        <v>2</v>
      </c>
      <c r="O55" s="8">
        <f>SUMPRODUCT((M$4:M$61&gt;M55)/COUNTIF(M$4:M$61,M$4:M$61&amp;""))+1</f>
        <v>10</v>
      </c>
      <c r="P55" s="28">
        <f t="shared" si="36"/>
        <v>46.474999999999994</v>
      </c>
      <c r="Q55" s="7">
        <f>SUMPRODUCT((P$53:P$55&gt;P55)/COUNTIF(P$53:P$55,P$53:P$55&amp;""))+1</f>
        <v>1</v>
      </c>
      <c r="R55" s="8">
        <f>SUMPRODUCT((P$4:P$61&gt;P55)/COUNTIF(P$4:P$61,P$4:P$61&amp;""))+1</f>
        <v>15</v>
      </c>
    </row>
    <row r="56" spans="1:18" ht="17" x14ac:dyDescent="0.2">
      <c r="A56" s="6" t="s">
        <v>14</v>
      </c>
      <c r="B56" s="73" t="s">
        <v>125</v>
      </c>
      <c r="C56" s="74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/>
    </row>
    <row r="57" spans="1:18" x14ac:dyDescent="0.2">
      <c r="A57" s="12">
        <v>87</v>
      </c>
      <c r="B57" s="14" t="s">
        <v>126</v>
      </c>
      <c r="C57" s="14" t="s">
        <v>17</v>
      </c>
      <c r="D57" s="23">
        <v>12.24</v>
      </c>
      <c r="E57" s="7">
        <f>SUMPRODUCT((D$57:D$59&gt;D57)/COUNTIF(D$57:D$59,D$57:D$59&amp;""))+1</f>
        <v>2</v>
      </c>
      <c r="F57" s="8">
        <f>SUMPRODUCT((D$4:D$61&gt;D57)/COUNTIF(D$4:D$61,D$4:D$61&amp;""))+1</f>
        <v>5</v>
      </c>
      <c r="G57" s="19">
        <v>12.65</v>
      </c>
      <c r="H57" s="7">
        <f>SUMPRODUCT((G$57:G$59&gt;G57)/COUNTIF(G$57:G$59,G$57:G$59&amp;""))+1</f>
        <v>1</v>
      </c>
      <c r="I57" s="8">
        <f>SUMPRODUCT((G$4:G$61&gt;G57)/COUNTIF(G$4:G$61,G$4:G$61&amp;""))+1</f>
        <v>16</v>
      </c>
      <c r="J57" s="23">
        <v>10.45</v>
      </c>
      <c r="K57" s="7">
        <f>SUMPRODUCT((J$57:J$59&gt;J57)/COUNTIF(J$57:J$59,J$57:J$59&amp;""))+1</f>
        <v>1</v>
      </c>
      <c r="L57" s="8">
        <f>SUMPRODUCT((J$4:J$61&gt;J57)/COUNTIF(J$4:J$61,J$4:J$61&amp;""))+1</f>
        <v>18</v>
      </c>
      <c r="M57" s="19">
        <v>12.15</v>
      </c>
      <c r="N57" s="7">
        <f>SUMPRODUCT((M$57:M$59&gt;M57)/COUNTIF(M$57:M$59,M$57:M$59&amp;""))+1</f>
        <v>2</v>
      </c>
      <c r="O57" s="8">
        <f>SUMPRODUCT((M$4:M$61&gt;M57)/COUNTIF(M$4:M$61,M$4:M$61&amp;""))+1</f>
        <v>7</v>
      </c>
      <c r="P57" s="28">
        <f>SUM(D57+G57+J57+M57)</f>
        <v>47.49</v>
      </c>
      <c r="Q57" s="7">
        <f>SUMPRODUCT((P$57:P$59&gt;P57)/COUNTIF(P$57:P$59,P$57:P$59&amp;""))+1</f>
        <v>2</v>
      </c>
      <c r="R57" s="8">
        <f>SUMPRODUCT((P$4:P$61&gt;P57)/COUNTIF(P$4:P$61,P$4:P$61&amp;""))+1</f>
        <v>6</v>
      </c>
    </row>
    <row r="58" spans="1:18" x14ac:dyDescent="0.2">
      <c r="A58" s="35">
        <v>88</v>
      </c>
      <c r="B58" s="34" t="s">
        <v>127</v>
      </c>
      <c r="C58" s="34" t="s">
        <v>17</v>
      </c>
      <c r="D58" s="23"/>
      <c r="E58" s="7"/>
      <c r="F58" s="8"/>
      <c r="G58" s="19"/>
      <c r="H58" s="7"/>
      <c r="I58" s="8"/>
      <c r="J58" s="23"/>
      <c r="K58" s="7"/>
      <c r="L58" s="8"/>
      <c r="M58" s="19"/>
      <c r="N58" s="7"/>
      <c r="O58" s="8"/>
      <c r="P58" s="28"/>
      <c r="Q58" s="7"/>
      <c r="R58" s="8"/>
    </row>
    <row r="59" spans="1:18" ht="17" thickBot="1" x14ac:dyDescent="0.25">
      <c r="A59" s="12">
        <v>89</v>
      </c>
      <c r="B59" s="14" t="s">
        <v>128</v>
      </c>
      <c r="C59" s="14" t="s">
        <v>17</v>
      </c>
      <c r="D59" s="23">
        <v>12.4</v>
      </c>
      <c r="E59" s="7">
        <f>SUMPRODUCT((D$57:D$59&gt;D59)/COUNTIF(D$57:D$59,D$57:D$59&amp;""))+1</f>
        <v>1</v>
      </c>
      <c r="F59" s="8">
        <f>SUMPRODUCT((D$4:D$61&gt;D59)/COUNTIF(D$4:D$61,D$4:D$61&amp;""))+1</f>
        <v>3</v>
      </c>
      <c r="G59" s="19">
        <v>12.625</v>
      </c>
      <c r="H59" s="7">
        <f>SUMPRODUCT((G$57:G$59&gt;G59)/COUNTIF(G$57:G$59,G$57:G$59&amp;""))+1</f>
        <v>2</v>
      </c>
      <c r="I59" s="8">
        <f>SUMPRODUCT((G$4:G$61&gt;G59)/COUNTIF(G$4:G$61,G$4:G$61&amp;""))+1</f>
        <v>17</v>
      </c>
      <c r="J59" s="23">
        <v>10.199999999999999</v>
      </c>
      <c r="K59" s="7">
        <f>SUMPRODUCT((J$57:J$59&gt;J59)/COUNTIF(J$57:J$59,J$57:J$59&amp;""))+1</f>
        <v>2</v>
      </c>
      <c r="L59" s="8">
        <f>SUMPRODUCT((J$4:J$61&gt;J59)/COUNTIF(J$4:J$61,J$4:J$61&amp;""))+1</f>
        <v>22</v>
      </c>
      <c r="M59" s="19">
        <v>12.75</v>
      </c>
      <c r="N59" s="7">
        <f>SUMPRODUCT((M$57:M$59&gt;M59)/COUNTIF(M$57:M$59,M$57:M$59&amp;""))+1</f>
        <v>1</v>
      </c>
      <c r="O59" s="8">
        <f>SUMPRODUCT((M$4:M$61&gt;M59)/COUNTIF(M$4:M$61,M$4:M$61&amp;""))+1</f>
        <v>1</v>
      </c>
      <c r="P59" s="28">
        <f t="shared" ref="P59" si="37">SUM(D59+G59+J59+M59)</f>
        <v>47.974999999999994</v>
      </c>
      <c r="Q59" s="7">
        <f>SUMPRODUCT((P$57:P$59&gt;P59)/COUNTIF(P$57:P$59,P$57:P$59&amp;""))+1</f>
        <v>1</v>
      </c>
      <c r="R59" s="8">
        <f>SUMPRODUCT((P$4:P$61&gt;P59)/COUNTIF(P$4:P$61,P$4:P$61&amp;""))+1</f>
        <v>4</v>
      </c>
    </row>
    <row r="60" spans="1:18" ht="17" x14ac:dyDescent="0.2">
      <c r="A60" s="6" t="s">
        <v>14</v>
      </c>
      <c r="B60" s="73" t="s">
        <v>129</v>
      </c>
      <c r="C60" s="74"/>
      <c r="D60" s="75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7"/>
    </row>
    <row r="61" spans="1:18" x14ac:dyDescent="0.2">
      <c r="A61" s="12"/>
      <c r="B61" s="34" t="s">
        <v>130</v>
      </c>
      <c r="C61" s="34" t="s">
        <v>17</v>
      </c>
      <c r="D61" s="23"/>
      <c r="E61" s="7"/>
      <c r="F61" s="8"/>
      <c r="G61" s="19"/>
      <c r="H61" s="7"/>
      <c r="I61" s="18"/>
      <c r="J61" s="23"/>
      <c r="K61" s="7"/>
      <c r="L61" s="8"/>
      <c r="M61" s="19"/>
      <c r="N61" s="7"/>
      <c r="O61" s="18"/>
      <c r="P61" s="28"/>
      <c r="Q61" s="7"/>
      <c r="R61" s="8"/>
    </row>
  </sheetData>
  <sheetProtection selectLockedCells="1"/>
  <mergeCells count="20">
    <mergeCell ref="B47:C47"/>
    <mergeCell ref="D47:R47"/>
    <mergeCell ref="B60:C60"/>
    <mergeCell ref="D60:R60"/>
    <mergeCell ref="B30:C30"/>
    <mergeCell ref="D30:R30"/>
    <mergeCell ref="B37:C37"/>
    <mergeCell ref="D37:R37"/>
    <mergeCell ref="B41:C41"/>
    <mergeCell ref="D41:R41"/>
    <mergeCell ref="B56:C56"/>
    <mergeCell ref="D56:R56"/>
    <mergeCell ref="B52:C52"/>
    <mergeCell ref="D52:R52"/>
    <mergeCell ref="A1:B1"/>
    <mergeCell ref="C1:R1"/>
    <mergeCell ref="B3:C3"/>
    <mergeCell ref="D3:R3"/>
    <mergeCell ref="B17:C17"/>
    <mergeCell ref="D17:R17"/>
  </mergeCells>
  <conditionalFormatting sqref="E61:F61 H61:I61 K61:L61 N61:O61 Q61:R61 E48:F51 H48:I51 Q48:R51 K48:L51 N48:O51 E38:F40 H38:I40 Q38:R40 E31:F36 H31:I36 Q31:R36 K31:L36 N31:O36 E18:F29 H18:I29 Q18:R29 K18:L29 N18:O29 N4:O16 Q4:R16 E4:F16 H4:I16 K4:L16">
    <cfRule type="cellIs" dxfId="181" priority="171" stopIfTrue="1" operator="equal">
      <formula>1</formula>
    </cfRule>
    <cfRule type="cellIs" dxfId="180" priority="172" stopIfTrue="1" operator="equal">
      <formula>2</formula>
    </cfRule>
    <cfRule type="cellIs" dxfId="179" priority="173" stopIfTrue="1" operator="equal">
      <formula>3</formula>
    </cfRule>
  </conditionalFormatting>
  <conditionalFormatting sqref="E61:F61 H61:I61 K61:L61 N61:O61 Q61:R61 E48:F51 H48:I51 Q48:R51 K48:L51 N48:O51 E38:F40 H38:I40 Q38:R40 E31:F36 H31:I36 Q31:R36 K31:L36 N31:O36 E18:F29 H18:I29 Q18:R29 K18:L29 N18:O29 N4:O16 Q4:R16 E4:F16 H4:I16 K4:L16">
    <cfRule type="cellIs" dxfId="178" priority="166" stopIfTrue="1" operator="equal">
      <formula>5</formula>
    </cfRule>
    <cfRule type="cellIs" dxfId="177" priority="167" stopIfTrue="1" operator="equal">
      <formula>4</formula>
    </cfRule>
  </conditionalFormatting>
  <conditionalFormatting sqref="F61 I61 L61 O61 R61 F48:F51 I48:I51 R48:R51 L48:L51 O48:O51 F38:F40 I38:I40 R38:R40 F31:F36 I31:I36 R31:R36 L31:L36 O31:O36 F18:F29 I18:I29 R18:R29 L18:L29 O18:O29 F4:F16 I4:I16 L4:L16 O4:O16 R4:R16">
    <cfRule type="cellIs" dxfId="176" priority="165" stopIfTrue="1" operator="equal">
      <formula>6</formula>
    </cfRule>
  </conditionalFormatting>
  <conditionalFormatting sqref="E61 H61 K61 N61 Q61 E48:E51 H48:H51 Q48:Q51 K48:K51 N48:N51 E38:E40 H38:H40 Q38:Q40 E31:E36 H31:H36 Q31:Q36 K31:K36 N31:N36 E18:E29 H18:H29 Q18:Q29 K18:K29 N18:N29 N4:N16 Q4:Q16 E4:E16 H4:H16 K4:K16">
    <cfRule type="cellIs" dxfId="175" priority="164" stopIfTrue="1" operator="equal">
      <formula>6</formula>
    </cfRule>
  </conditionalFormatting>
  <conditionalFormatting sqref="E42:F46">
    <cfRule type="cellIs" dxfId="174" priority="147" stopIfTrue="1" operator="equal">
      <formula>1</formula>
    </cfRule>
    <cfRule type="cellIs" dxfId="173" priority="148" stopIfTrue="1" operator="equal">
      <formula>2</formula>
    </cfRule>
    <cfRule type="cellIs" dxfId="172" priority="149" stopIfTrue="1" operator="equal">
      <formula>3</formula>
    </cfRule>
  </conditionalFormatting>
  <conditionalFormatting sqref="E42:F46">
    <cfRule type="cellIs" dxfId="171" priority="145" stopIfTrue="1" operator="equal">
      <formula>5</formula>
    </cfRule>
    <cfRule type="cellIs" dxfId="170" priority="146" stopIfTrue="1" operator="equal">
      <formula>4</formula>
    </cfRule>
  </conditionalFormatting>
  <conditionalFormatting sqref="F42:F46">
    <cfRule type="cellIs" dxfId="169" priority="144" stopIfTrue="1" operator="equal">
      <formula>6</formula>
    </cfRule>
  </conditionalFormatting>
  <conditionalFormatting sqref="E42:E46">
    <cfRule type="cellIs" dxfId="168" priority="143" stopIfTrue="1" operator="equal">
      <formula>6</formula>
    </cfRule>
  </conditionalFormatting>
  <conditionalFormatting sqref="H42:I46">
    <cfRule type="cellIs" dxfId="167" priority="140" stopIfTrue="1" operator="equal">
      <formula>1</formula>
    </cfRule>
    <cfRule type="cellIs" dxfId="166" priority="141" stopIfTrue="1" operator="equal">
      <formula>2</formula>
    </cfRule>
    <cfRule type="cellIs" dxfId="165" priority="142" stopIfTrue="1" operator="equal">
      <formula>3</formula>
    </cfRule>
  </conditionalFormatting>
  <conditionalFormatting sqref="H42:I46">
    <cfRule type="cellIs" dxfId="164" priority="138" stopIfTrue="1" operator="equal">
      <formula>5</formula>
    </cfRule>
    <cfRule type="cellIs" dxfId="163" priority="139" stopIfTrue="1" operator="equal">
      <formula>4</formula>
    </cfRule>
  </conditionalFormatting>
  <conditionalFormatting sqref="I42:I46">
    <cfRule type="cellIs" dxfId="162" priority="137" stopIfTrue="1" operator="equal">
      <formula>6</formula>
    </cfRule>
  </conditionalFormatting>
  <conditionalFormatting sqref="H42:H46">
    <cfRule type="cellIs" dxfId="161" priority="136" stopIfTrue="1" operator="equal">
      <formula>6</formula>
    </cfRule>
  </conditionalFormatting>
  <conditionalFormatting sqref="Q42:R46">
    <cfRule type="cellIs" dxfId="160" priority="133" stopIfTrue="1" operator="equal">
      <formula>1</formula>
    </cfRule>
    <cfRule type="cellIs" dxfId="159" priority="134" stopIfTrue="1" operator="equal">
      <formula>2</formula>
    </cfRule>
    <cfRule type="cellIs" dxfId="158" priority="135" stopIfTrue="1" operator="equal">
      <formula>3</formula>
    </cfRule>
  </conditionalFormatting>
  <conditionalFormatting sqref="Q42:R46">
    <cfRule type="cellIs" dxfId="157" priority="131" stopIfTrue="1" operator="equal">
      <formula>5</formula>
    </cfRule>
    <cfRule type="cellIs" dxfId="156" priority="132" stopIfTrue="1" operator="equal">
      <formula>4</formula>
    </cfRule>
  </conditionalFormatting>
  <conditionalFormatting sqref="R42:R46">
    <cfRule type="cellIs" dxfId="155" priority="130" stopIfTrue="1" operator="equal">
      <formula>6</formula>
    </cfRule>
  </conditionalFormatting>
  <conditionalFormatting sqref="Q42:Q46">
    <cfRule type="cellIs" dxfId="154" priority="129" stopIfTrue="1" operator="equal">
      <formula>6</formula>
    </cfRule>
  </conditionalFormatting>
  <conditionalFormatting sqref="K38:L40">
    <cfRule type="cellIs" dxfId="153" priority="126" stopIfTrue="1" operator="equal">
      <formula>1</formula>
    </cfRule>
    <cfRule type="cellIs" dxfId="152" priority="127" stopIfTrue="1" operator="equal">
      <formula>2</formula>
    </cfRule>
    <cfRule type="cellIs" dxfId="151" priority="128" stopIfTrue="1" operator="equal">
      <formula>3</formula>
    </cfRule>
  </conditionalFormatting>
  <conditionalFormatting sqref="K38:L40">
    <cfRule type="cellIs" dxfId="150" priority="121" stopIfTrue="1" operator="equal">
      <formula>5</formula>
    </cfRule>
    <cfRule type="cellIs" dxfId="149" priority="122" stopIfTrue="1" operator="equal">
      <formula>4</formula>
    </cfRule>
  </conditionalFormatting>
  <conditionalFormatting sqref="L38:L40">
    <cfRule type="cellIs" dxfId="148" priority="120" stopIfTrue="1" operator="equal">
      <formula>6</formula>
    </cfRule>
  </conditionalFormatting>
  <conditionalFormatting sqref="K38:K40">
    <cfRule type="cellIs" dxfId="147" priority="119" stopIfTrue="1" operator="equal">
      <formula>6</formula>
    </cfRule>
  </conditionalFormatting>
  <conditionalFormatting sqref="K42:L46">
    <cfRule type="cellIs" dxfId="146" priority="109" stopIfTrue="1" operator="equal">
      <formula>1</formula>
    </cfRule>
    <cfRule type="cellIs" dxfId="145" priority="110" stopIfTrue="1" operator="equal">
      <formula>2</formula>
    </cfRule>
    <cfRule type="cellIs" dxfId="144" priority="111" stopIfTrue="1" operator="equal">
      <formula>3</formula>
    </cfRule>
  </conditionalFormatting>
  <conditionalFormatting sqref="K42:L46">
    <cfRule type="cellIs" dxfId="143" priority="107" stopIfTrue="1" operator="equal">
      <formula>5</formula>
    </cfRule>
    <cfRule type="cellIs" dxfId="142" priority="108" stopIfTrue="1" operator="equal">
      <formula>4</formula>
    </cfRule>
  </conditionalFormatting>
  <conditionalFormatting sqref="L42:L46">
    <cfRule type="cellIs" dxfId="141" priority="106" stopIfTrue="1" operator="equal">
      <formula>6</formula>
    </cfRule>
  </conditionalFormatting>
  <conditionalFormatting sqref="K42:K46">
    <cfRule type="cellIs" dxfId="140" priority="105" stopIfTrue="1" operator="equal">
      <formula>6</formula>
    </cfRule>
  </conditionalFormatting>
  <conditionalFormatting sqref="N38:O40">
    <cfRule type="cellIs" dxfId="139" priority="102" stopIfTrue="1" operator="equal">
      <formula>1</formula>
    </cfRule>
    <cfRule type="cellIs" dxfId="138" priority="103" stopIfTrue="1" operator="equal">
      <formula>2</formula>
    </cfRule>
    <cfRule type="cellIs" dxfId="137" priority="104" stopIfTrue="1" operator="equal">
      <formula>3</formula>
    </cfRule>
  </conditionalFormatting>
  <conditionalFormatting sqref="N38:O40">
    <cfRule type="cellIs" dxfId="136" priority="97" stopIfTrue="1" operator="equal">
      <formula>5</formula>
    </cfRule>
    <cfRule type="cellIs" dxfId="135" priority="98" stopIfTrue="1" operator="equal">
      <formula>4</formula>
    </cfRule>
  </conditionalFormatting>
  <conditionalFormatting sqref="O38:O40">
    <cfRule type="cellIs" dxfId="134" priority="96" stopIfTrue="1" operator="equal">
      <formula>6</formula>
    </cfRule>
  </conditionalFormatting>
  <conditionalFormatting sqref="N38:N40">
    <cfRule type="cellIs" dxfId="133" priority="95" stopIfTrue="1" operator="equal">
      <formula>6</formula>
    </cfRule>
  </conditionalFormatting>
  <conditionalFormatting sqref="N42:O46">
    <cfRule type="cellIs" dxfId="132" priority="85" stopIfTrue="1" operator="equal">
      <formula>1</formula>
    </cfRule>
    <cfRule type="cellIs" dxfId="131" priority="86" stopIfTrue="1" operator="equal">
      <formula>2</formula>
    </cfRule>
    <cfRule type="cellIs" dxfId="130" priority="87" stopIfTrue="1" operator="equal">
      <formula>3</formula>
    </cfRule>
  </conditionalFormatting>
  <conditionalFormatting sqref="N42:O46">
    <cfRule type="cellIs" dxfId="129" priority="83" stopIfTrue="1" operator="equal">
      <formula>5</formula>
    </cfRule>
    <cfRule type="cellIs" dxfId="128" priority="84" stopIfTrue="1" operator="equal">
      <formula>4</formula>
    </cfRule>
  </conditionalFormatting>
  <conditionalFormatting sqref="O42:O46">
    <cfRule type="cellIs" dxfId="127" priority="82" stopIfTrue="1" operator="equal">
      <formula>6</formula>
    </cfRule>
  </conditionalFormatting>
  <conditionalFormatting sqref="N42:N46">
    <cfRule type="cellIs" dxfId="126" priority="81" stopIfTrue="1" operator="equal">
      <formula>6</formula>
    </cfRule>
  </conditionalFormatting>
  <conditionalFormatting sqref="E2:F2">
    <cfRule type="cellIs" dxfId="125" priority="78" stopIfTrue="1" operator="equal">
      <formula>1</formula>
    </cfRule>
    <cfRule type="cellIs" dxfId="124" priority="79" stopIfTrue="1" operator="equal">
      <formula>2</formula>
    </cfRule>
    <cfRule type="cellIs" dxfId="123" priority="80" stopIfTrue="1" operator="equal">
      <formula>3</formula>
    </cfRule>
  </conditionalFormatting>
  <conditionalFormatting sqref="H2:I2">
    <cfRule type="cellIs" dxfId="122" priority="75" stopIfTrue="1" operator="equal">
      <formula>1</formula>
    </cfRule>
    <cfRule type="cellIs" dxfId="121" priority="76" stopIfTrue="1" operator="equal">
      <formula>2</formula>
    </cfRule>
    <cfRule type="cellIs" dxfId="120" priority="77" stopIfTrue="1" operator="equal">
      <formula>3</formula>
    </cfRule>
  </conditionalFormatting>
  <conditionalFormatting sqref="K2:L2">
    <cfRule type="cellIs" dxfId="119" priority="72" stopIfTrue="1" operator="equal">
      <formula>1</formula>
    </cfRule>
    <cfRule type="cellIs" dxfId="118" priority="73" stopIfTrue="1" operator="equal">
      <formula>2</formula>
    </cfRule>
    <cfRule type="cellIs" dxfId="117" priority="74" stopIfTrue="1" operator="equal">
      <formula>3</formula>
    </cfRule>
  </conditionalFormatting>
  <conditionalFormatting sqref="N2:O2">
    <cfRule type="cellIs" dxfId="116" priority="69" stopIfTrue="1" operator="equal">
      <formula>1</formula>
    </cfRule>
    <cfRule type="cellIs" dxfId="115" priority="70" stopIfTrue="1" operator="equal">
      <formula>2</formula>
    </cfRule>
    <cfRule type="cellIs" dxfId="114" priority="71" stopIfTrue="1" operator="equal">
      <formula>3</formula>
    </cfRule>
  </conditionalFormatting>
  <conditionalFormatting sqref="E57:F59 H57:I59 K57:L59 N57:O59 Q57:R59">
    <cfRule type="cellIs" dxfId="113" priority="66" stopIfTrue="1" operator="equal">
      <formula>1</formula>
    </cfRule>
    <cfRule type="cellIs" dxfId="112" priority="67" stopIfTrue="1" operator="equal">
      <formula>2</formula>
    </cfRule>
    <cfRule type="cellIs" dxfId="111" priority="68" stopIfTrue="1" operator="equal">
      <formula>3</formula>
    </cfRule>
  </conditionalFormatting>
  <conditionalFormatting sqref="E57:F59 H57:I59 K57:L59 N57:O59 Q57:R59">
    <cfRule type="cellIs" dxfId="110" priority="64" stopIfTrue="1" operator="equal">
      <formula>5</formula>
    </cfRule>
    <cfRule type="cellIs" dxfId="109" priority="65" stopIfTrue="1" operator="equal">
      <formula>4</formula>
    </cfRule>
  </conditionalFormatting>
  <conditionalFormatting sqref="F57:F59 I57:I59 L57:L59 O57:O59 R57:R59">
    <cfRule type="cellIs" dxfId="108" priority="63" stopIfTrue="1" operator="equal">
      <formula>6</formula>
    </cfRule>
  </conditionalFormatting>
  <conditionalFormatting sqref="E57:E59 H57:H59 K57:K59 N57:N59 Q57:Q59">
    <cfRule type="cellIs" dxfId="107" priority="62" stopIfTrue="1" operator="equal">
      <formula>6</formula>
    </cfRule>
  </conditionalFormatting>
  <conditionalFormatting sqref="F53:F55">
    <cfRule type="cellIs" dxfId="106" priority="59" stopIfTrue="1" operator="equal">
      <formula>1</formula>
    </cfRule>
    <cfRule type="cellIs" dxfId="105" priority="60" stopIfTrue="1" operator="equal">
      <formula>2</formula>
    </cfRule>
    <cfRule type="cellIs" dxfId="104" priority="61" stopIfTrue="1" operator="equal">
      <formula>3</formula>
    </cfRule>
  </conditionalFormatting>
  <conditionalFormatting sqref="F53:F55">
    <cfRule type="cellIs" dxfId="103" priority="57" stopIfTrue="1" operator="equal">
      <formula>5</formula>
    </cfRule>
    <cfRule type="cellIs" dxfId="102" priority="58" stopIfTrue="1" operator="equal">
      <formula>4</formula>
    </cfRule>
  </conditionalFormatting>
  <conditionalFormatting sqref="F53:F55">
    <cfRule type="cellIs" dxfId="101" priority="56" stopIfTrue="1" operator="equal">
      <formula>6</formula>
    </cfRule>
  </conditionalFormatting>
  <conditionalFormatting sqref="E53:E55">
    <cfRule type="cellIs" dxfId="100" priority="52" stopIfTrue="1" operator="equal">
      <formula>1</formula>
    </cfRule>
    <cfRule type="cellIs" dxfId="99" priority="53" stopIfTrue="1" operator="equal">
      <formula>2</formula>
    </cfRule>
    <cfRule type="cellIs" dxfId="98" priority="54" stopIfTrue="1" operator="equal">
      <formula>3</formula>
    </cfRule>
  </conditionalFormatting>
  <conditionalFormatting sqref="E53:E55">
    <cfRule type="cellIs" dxfId="97" priority="50" stopIfTrue="1" operator="equal">
      <formula>5</formula>
    </cfRule>
    <cfRule type="cellIs" dxfId="96" priority="51" stopIfTrue="1" operator="equal">
      <formula>4</formula>
    </cfRule>
  </conditionalFormatting>
  <conditionalFormatting sqref="E53:E55">
    <cfRule type="cellIs" dxfId="95" priority="49" stopIfTrue="1" operator="equal">
      <formula>6</formula>
    </cfRule>
  </conditionalFormatting>
  <conditionalFormatting sqref="I53:I55">
    <cfRule type="cellIs" dxfId="94" priority="46" stopIfTrue="1" operator="equal">
      <formula>1</formula>
    </cfRule>
    <cfRule type="cellIs" dxfId="93" priority="47" stopIfTrue="1" operator="equal">
      <formula>2</formula>
    </cfRule>
    <cfRule type="cellIs" dxfId="92" priority="48" stopIfTrue="1" operator="equal">
      <formula>3</formula>
    </cfRule>
  </conditionalFormatting>
  <conditionalFormatting sqref="I53:I55">
    <cfRule type="cellIs" dxfId="91" priority="44" stopIfTrue="1" operator="equal">
      <formula>5</formula>
    </cfRule>
    <cfRule type="cellIs" dxfId="90" priority="45" stopIfTrue="1" operator="equal">
      <formula>4</formula>
    </cfRule>
  </conditionalFormatting>
  <conditionalFormatting sqref="I53:I55">
    <cfRule type="cellIs" dxfId="89" priority="43" stopIfTrue="1" operator="equal">
      <formula>6</formula>
    </cfRule>
  </conditionalFormatting>
  <conditionalFormatting sqref="H53:H55">
    <cfRule type="cellIs" dxfId="88" priority="40" stopIfTrue="1" operator="equal">
      <formula>1</formula>
    </cfRule>
    <cfRule type="cellIs" dxfId="87" priority="41" stopIfTrue="1" operator="equal">
      <formula>2</formula>
    </cfRule>
    <cfRule type="cellIs" dxfId="86" priority="42" stopIfTrue="1" operator="equal">
      <formula>3</formula>
    </cfRule>
  </conditionalFormatting>
  <conditionalFormatting sqref="H53:H55">
    <cfRule type="cellIs" dxfId="85" priority="38" stopIfTrue="1" operator="equal">
      <formula>5</formula>
    </cfRule>
    <cfRule type="cellIs" dxfId="84" priority="39" stopIfTrue="1" operator="equal">
      <formula>4</formula>
    </cfRule>
  </conditionalFormatting>
  <conditionalFormatting sqref="H53:H55">
    <cfRule type="cellIs" dxfId="83" priority="37" stopIfTrue="1" operator="equal">
      <formula>6</formula>
    </cfRule>
  </conditionalFormatting>
  <conditionalFormatting sqref="L53:L55">
    <cfRule type="cellIs" dxfId="82" priority="34" stopIfTrue="1" operator="equal">
      <formula>1</formula>
    </cfRule>
    <cfRule type="cellIs" dxfId="81" priority="35" stopIfTrue="1" operator="equal">
      <formula>2</formula>
    </cfRule>
    <cfRule type="cellIs" dxfId="80" priority="36" stopIfTrue="1" operator="equal">
      <formula>3</formula>
    </cfRule>
  </conditionalFormatting>
  <conditionalFormatting sqref="L53:L55">
    <cfRule type="cellIs" dxfId="79" priority="32" stopIfTrue="1" operator="equal">
      <formula>5</formula>
    </cfRule>
    <cfRule type="cellIs" dxfId="78" priority="33" stopIfTrue="1" operator="equal">
      <formula>4</formula>
    </cfRule>
  </conditionalFormatting>
  <conditionalFormatting sqref="L53:L55">
    <cfRule type="cellIs" dxfId="77" priority="31" stopIfTrue="1" operator="equal">
      <formula>6</formula>
    </cfRule>
  </conditionalFormatting>
  <conditionalFormatting sqref="K53:K55">
    <cfRule type="cellIs" dxfId="76" priority="28" stopIfTrue="1" operator="equal">
      <formula>1</formula>
    </cfRule>
    <cfRule type="cellIs" dxfId="75" priority="29" stopIfTrue="1" operator="equal">
      <formula>2</formula>
    </cfRule>
    <cfRule type="cellIs" dxfId="74" priority="30" stopIfTrue="1" operator="equal">
      <formula>3</formula>
    </cfRule>
  </conditionalFormatting>
  <conditionalFormatting sqref="K53:K55">
    <cfRule type="cellIs" dxfId="73" priority="26" stopIfTrue="1" operator="equal">
      <formula>5</formula>
    </cfRule>
    <cfRule type="cellIs" dxfId="72" priority="27" stopIfTrue="1" operator="equal">
      <formula>4</formula>
    </cfRule>
  </conditionalFormatting>
  <conditionalFormatting sqref="K53:K55">
    <cfRule type="cellIs" dxfId="71" priority="25" stopIfTrue="1" operator="equal">
      <formula>6</formula>
    </cfRule>
  </conditionalFormatting>
  <conditionalFormatting sqref="O53:O55">
    <cfRule type="cellIs" dxfId="70" priority="22" stopIfTrue="1" operator="equal">
      <formula>1</formula>
    </cfRule>
    <cfRule type="cellIs" dxfId="69" priority="23" stopIfTrue="1" operator="equal">
      <formula>2</formula>
    </cfRule>
    <cfRule type="cellIs" dxfId="68" priority="24" stopIfTrue="1" operator="equal">
      <formula>3</formula>
    </cfRule>
  </conditionalFormatting>
  <conditionalFormatting sqref="O53:O55">
    <cfRule type="cellIs" dxfId="67" priority="20" stopIfTrue="1" operator="equal">
      <formula>5</formula>
    </cfRule>
    <cfRule type="cellIs" dxfId="66" priority="21" stopIfTrue="1" operator="equal">
      <formula>4</formula>
    </cfRule>
  </conditionalFormatting>
  <conditionalFormatting sqref="O53:O55">
    <cfRule type="cellIs" dxfId="65" priority="19" stopIfTrue="1" operator="equal">
      <formula>6</formula>
    </cfRule>
  </conditionalFormatting>
  <conditionalFormatting sqref="N53:N55">
    <cfRule type="cellIs" dxfId="64" priority="16" stopIfTrue="1" operator="equal">
      <formula>1</formula>
    </cfRule>
    <cfRule type="cellIs" dxfId="63" priority="17" stopIfTrue="1" operator="equal">
      <formula>2</formula>
    </cfRule>
    <cfRule type="cellIs" dxfId="62" priority="18" stopIfTrue="1" operator="equal">
      <formula>3</formula>
    </cfRule>
  </conditionalFormatting>
  <conditionalFormatting sqref="N53:N55">
    <cfRule type="cellIs" dxfId="61" priority="14" stopIfTrue="1" operator="equal">
      <formula>5</formula>
    </cfRule>
    <cfRule type="cellIs" dxfId="60" priority="15" stopIfTrue="1" operator="equal">
      <formula>4</formula>
    </cfRule>
  </conditionalFormatting>
  <conditionalFormatting sqref="N53:N55">
    <cfRule type="cellIs" dxfId="59" priority="13" stopIfTrue="1" operator="equal">
      <formula>6</formula>
    </cfRule>
  </conditionalFormatting>
  <conditionalFormatting sqref="R53:R55">
    <cfRule type="cellIs" dxfId="58" priority="10" stopIfTrue="1" operator="equal">
      <formula>1</formula>
    </cfRule>
    <cfRule type="cellIs" dxfId="57" priority="11" stopIfTrue="1" operator="equal">
      <formula>2</formula>
    </cfRule>
    <cfRule type="cellIs" dxfId="56" priority="12" stopIfTrue="1" operator="equal">
      <formula>3</formula>
    </cfRule>
  </conditionalFormatting>
  <conditionalFormatting sqref="R53:R55">
    <cfRule type="cellIs" dxfId="55" priority="8" stopIfTrue="1" operator="equal">
      <formula>5</formula>
    </cfRule>
    <cfRule type="cellIs" dxfId="54" priority="9" stopIfTrue="1" operator="equal">
      <formula>4</formula>
    </cfRule>
  </conditionalFormatting>
  <conditionalFormatting sqref="R53:R55">
    <cfRule type="cellIs" dxfId="53" priority="7" stopIfTrue="1" operator="equal">
      <formula>6</formula>
    </cfRule>
  </conditionalFormatting>
  <conditionalFormatting sqref="Q53:Q55">
    <cfRule type="cellIs" dxfId="52" priority="4" stopIfTrue="1" operator="equal">
      <formula>1</formula>
    </cfRule>
    <cfRule type="cellIs" dxfId="51" priority="5" stopIfTrue="1" operator="equal">
      <formula>2</formula>
    </cfRule>
    <cfRule type="cellIs" dxfId="50" priority="6" stopIfTrue="1" operator="equal">
      <formula>3</formula>
    </cfRule>
  </conditionalFormatting>
  <conditionalFormatting sqref="Q53:Q55">
    <cfRule type="cellIs" dxfId="49" priority="2" stopIfTrue="1" operator="equal">
      <formula>5</formula>
    </cfRule>
    <cfRule type="cellIs" dxfId="48" priority="3" stopIfTrue="1" operator="equal">
      <formula>4</formula>
    </cfRule>
  </conditionalFormatting>
  <conditionalFormatting sqref="Q53:Q55">
    <cfRule type="cellIs" dxfId="47" priority="1" stopIfTrue="1" operator="equal">
      <formula>6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6" fitToHeight="0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6"/>
  <sheetViews>
    <sheetView showGridLines="0" zoomScale="52" zoomScaleNormal="52" zoomScaleSheetLayoutView="85" zoomScalePageLayoutView="52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30" sqref="F30"/>
    </sheetView>
  </sheetViews>
  <sheetFormatPr baseColWidth="10" defaultColWidth="8.83203125" defaultRowHeight="16" x14ac:dyDescent="0.2"/>
  <cols>
    <col min="1" max="1" width="10.5" style="17" customWidth="1"/>
    <col min="2" max="2" width="24.5" style="15" bestFit="1" customWidth="1"/>
    <col min="3" max="3" width="39.5" style="15" bestFit="1" customWidth="1"/>
    <col min="4" max="4" width="12.83203125" style="1" customWidth="1"/>
    <col min="5" max="6" width="15.33203125" style="1" customWidth="1"/>
    <col min="7" max="7" width="12.83203125" style="1" customWidth="1"/>
    <col min="8" max="9" width="15.33203125" style="1" customWidth="1"/>
    <col min="10" max="10" width="12.83203125" style="1" customWidth="1"/>
    <col min="11" max="12" width="15.33203125" style="1" customWidth="1"/>
    <col min="13" max="13" width="12.83203125" style="1" customWidth="1"/>
    <col min="14" max="15" width="15.33203125" style="1" customWidth="1"/>
    <col min="16" max="16" width="12.83203125" style="1" customWidth="1"/>
    <col min="17" max="18" width="15.33203125" style="1" customWidth="1"/>
  </cols>
  <sheetData>
    <row r="1" spans="1:18" ht="30" customHeight="1" thickBot="1" x14ac:dyDescent="0.25">
      <c r="A1" s="78" t="s">
        <v>0</v>
      </c>
      <c r="B1" s="79"/>
      <c r="C1" s="80" t="s">
        <v>236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ht="52" thickBot="1" x14ac:dyDescent="0.25">
      <c r="A2" s="2" t="s">
        <v>2</v>
      </c>
      <c r="B2" s="3" t="s">
        <v>3</v>
      </c>
      <c r="C2" s="4" t="s">
        <v>4</v>
      </c>
      <c r="D2" s="5" t="s">
        <v>5</v>
      </c>
      <c r="E2" s="9" t="s">
        <v>6</v>
      </c>
      <c r="F2" s="10" t="s">
        <v>7</v>
      </c>
      <c r="G2" s="5" t="s">
        <v>8</v>
      </c>
      <c r="H2" s="9" t="s">
        <v>6</v>
      </c>
      <c r="I2" s="10" t="s">
        <v>7</v>
      </c>
      <c r="J2" s="5" t="s">
        <v>9</v>
      </c>
      <c r="K2" s="9" t="s">
        <v>6</v>
      </c>
      <c r="L2" s="10" t="s">
        <v>7</v>
      </c>
      <c r="M2" s="5" t="s">
        <v>10</v>
      </c>
      <c r="N2" s="9" t="s">
        <v>6</v>
      </c>
      <c r="O2" s="10" t="s">
        <v>7</v>
      </c>
      <c r="P2" s="24" t="s">
        <v>11</v>
      </c>
      <c r="Q2" s="25" t="s">
        <v>12</v>
      </c>
      <c r="R2" s="26" t="s">
        <v>13</v>
      </c>
    </row>
    <row r="3" spans="1:18" ht="18" thickBot="1" x14ac:dyDescent="0.25">
      <c r="A3" s="6" t="s">
        <v>14</v>
      </c>
      <c r="B3" s="73" t="s">
        <v>237</v>
      </c>
      <c r="C3" s="73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18" x14ac:dyDescent="0.2">
      <c r="A4" s="11">
        <v>197</v>
      </c>
      <c r="B4" s="7" t="s">
        <v>238</v>
      </c>
      <c r="C4" s="7" t="s">
        <v>60</v>
      </c>
      <c r="D4" s="20">
        <v>12.3</v>
      </c>
      <c r="E4" s="21">
        <f t="shared" ref="E4:E15" si="0">SUMPRODUCT((D$4:D$15&gt;D4)/COUNTIF(D$4:D$15,D$4:D$15&amp;""))+1</f>
        <v>4</v>
      </c>
      <c r="F4" s="22">
        <f t="shared" ref="F4:F15" si="1">SUMPRODUCT((D$4:D$56&gt;D4)/COUNTIF(D$4:D$56,D$4:D$56&amp;""))+1</f>
        <v>4</v>
      </c>
      <c r="G4" s="30">
        <v>13.15</v>
      </c>
      <c r="H4" s="21">
        <f t="shared" ref="H4:H15" si="2">SUMPRODUCT((G$4:G$15&gt;G4)/COUNTIF(G$4:G$15,G$4:G$15&amp;""))+1</f>
        <v>7</v>
      </c>
      <c r="I4" s="29">
        <f t="shared" ref="I4:I15" si="3">SUMPRODUCT((G$4:G$56&gt;G4)/COUNTIF(G$4:G$56,G$4:G$56&amp;""))+1</f>
        <v>13</v>
      </c>
      <c r="J4" s="20">
        <v>10.050000000000001</v>
      </c>
      <c r="K4" s="21">
        <f t="shared" ref="K4:K15" si="4">SUMPRODUCT((J$4:J$15&gt;J4)/COUNTIF(J$4:J$15,J$4:J$15&amp;""))+1</f>
        <v>9</v>
      </c>
      <c r="L4" s="22">
        <f t="shared" ref="L4:L15" si="5">SUMPRODUCT((J$4:J$56&gt;J4)/COUNTIF(J$4:J$56,J$4:J$56&amp;""))+1</f>
        <v>14</v>
      </c>
      <c r="M4" s="30">
        <v>12.6</v>
      </c>
      <c r="N4" s="21">
        <f t="shared" ref="N4:N15" si="6">SUMPRODUCT((M$4:M$15&gt;M4)/COUNTIF(M$4:M$15,M$4:M$15&amp;""))+1</f>
        <v>3</v>
      </c>
      <c r="O4" s="29">
        <f t="shared" ref="O4:O15" si="7">SUMPRODUCT((M$4:M$56&gt;M4)/COUNTIF(M$4:M$56,M$4:M$56&amp;""))+1</f>
        <v>4</v>
      </c>
      <c r="P4" s="27">
        <f>SUM(D4+G4+J4+M4)</f>
        <v>48.1</v>
      </c>
      <c r="Q4" s="21">
        <f t="shared" ref="Q4:Q15" si="8">SUMPRODUCT((P$4:P$15&gt;P4)/COUNTIF(P$4:P$15,P$4:P$15&amp;""))+1</f>
        <v>7</v>
      </c>
      <c r="R4" s="22">
        <f t="shared" ref="R4:R15" si="9">SUMPRODUCT((P$4:P$56&gt;P4)/COUNTIF(P$4:P$56,P$4:P$56&amp;""))+1</f>
        <v>7</v>
      </c>
    </row>
    <row r="5" spans="1:18" x14ac:dyDescent="0.2">
      <c r="A5" s="11">
        <v>203</v>
      </c>
      <c r="B5" s="7" t="s">
        <v>239</v>
      </c>
      <c r="C5" s="7" t="s">
        <v>28</v>
      </c>
      <c r="D5" s="23">
        <v>12.25</v>
      </c>
      <c r="E5" s="7">
        <f t="shared" si="0"/>
        <v>5</v>
      </c>
      <c r="F5" s="8">
        <f t="shared" si="1"/>
        <v>5</v>
      </c>
      <c r="G5" s="19">
        <v>13.5</v>
      </c>
      <c r="H5" s="7">
        <f t="shared" si="2"/>
        <v>6</v>
      </c>
      <c r="I5" s="18">
        <f t="shared" si="3"/>
        <v>10</v>
      </c>
      <c r="J5" s="23">
        <v>10.6</v>
      </c>
      <c r="K5" s="7">
        <f t="shared" si="4"/>
        <v>4</v>
      </c>
      <c r="L5" s="8">
        <f t="shared" si="5"/>
        <v>6</v>
      </c>
      <c r="M5" s="19">
        <v>13.1</v>
      </c>
      <c r="N5" s="7">
        <f t="shared" si="6"/>
        <v>1</v>
      </c>
      <c r="O5" s="18">
        <f t="shared" si="7"/>
        <v>1</v>
      </c>
      <c r="P5" s="28">
        <f t="shared" ref="P5:P15" si="10">SUM(D5+G5+J5+M5)</f>
        <v>49.45</v>
      </c>
      <c r="Q5" s="7">
        <f t="shared" si="8"/>
        <v>3</v>
      </c>
      <c r="R5" s="8">
        <f t="shared" si="9"/>
        <v>3</v>
      </c>
    </row>
    <row r="6" spans="1:18" x14ac:dyDescent="0.2">
      <c r="A6" s="11">
        <v>206</v>
      </c>
      <c r="B6" s="7" t="s">
        <v>240</v>
      </c>
      <c r="C6" s="7" t="s">
        <v>17</v>
      </c>
      <c r="D6" s="23">
        <v>12.45</v>
      </c>
      <c r="E6" s="7">
        <f t="shared" si="0"/>
        <v>1</v>
      </c>
      <c r="F6" s="8">
        <f t="shared" si="1"/>
        <v>1</v>
      </c>
      <c r="G6" s="19">
        <v>12.95</v>
      </c>
      <c r="H6" s="7">
        <f t="shared" si="2"/>
        <v>10</v>
      </c>
      <c r="I6" s="18">
        <f t="shared" si="3"/>
        <v>17</v>
      </c>
      <c r="J6" s="23">
        <v>11.55</v>
      </c>
      <c r="K6" s="7">
        <f t="shared" si="4"/>
        <v>2</v>
      </c>
      <c r="L6" s="8">
        <f t="shared" si="5"/>
        <v>3</v>
      </c>
      <c r="M6" s="19">
        <v>12.7</v>
      </c>
      <c r="N6" s="7">
        <f t="shared" si="6"/>
        <v>2</v>
      </c>
      <c r="O6" s="18">
        <f t="shared" si="7"/>
        <v>3</v>
      </c>
      <c r="P6" s="28">
        <f t="shared" si="10"/>
        <v>49.650000000000006</v>
      </c>
      <c r="Q6" s="7">
        <f t="shared" si="8"/>
        <v>2</v>
      </c>
      <c r="R6" s="8">
        <f t="shared" si="9"/>
        <v>2</v>
      </c>
    </row>
    <row r="7" spans="1:18" x14ac:dyDescent="0.2">
      <c r="A7" s="11">
        <v>207</v>
      </c>
      <c r="B7" s="7" t="s">
        <v>241</v>
      </c>
      <c r="C7" s="7" t="s">
        <v>17</v>
      </c>
      <c r="D7" s="23">
        <v>12</v>
      </c>
      <c r="E7" s="7">
        <f t="shared" si="0"/>
        <v>7</v>
      </c>
      <c r="F7" s="8">
        <f t="shared" si="1"/>
        <v>9</v>
      </c>
      <c r="G7" s="19">
        <v>13.65</v>
      </c>
      <c r="H7" s="7">
        <f t="shared" si="2"/>
        <v>5</v>
      </c>
      <c r="I7" s="18">
        <f t="shared" si="3"/>
        <v>8</v>
      </c>
      <c r="J7" s="23">
        <v>13.45</v>
      </c>
      <c r="K7" s="7">
        <f t="shared" si="4"/>
        <v>1</v>
      </c>
      <c r="L7" s="8">
        <f t="shared" si="5"/>
        <v>1</v>
      </c>
      <c r="M7" s="19">
        <v>12</v>
      </c>
      <c r="N7" s="7">
        <f t="shared" si="6"/>
        <v>6</v>
      </c>
      <c r="O7" s="18">
        <f t="shared" si="7"/>
        <v>10</v>
      </c>
      <c r="P7" s="28">
        <f t="shared" si="10"/>
        <v>51.099999999999994</v>
      </c>
      <c r="Q7" s="7">
        <f t="shared" si="8"/>
        <v>1</v>
      </c>
      <c r="R7" s="8">
        <f t="shared" si="9"/>
        <v>1</v>
      </c>
    </row>
    <row r="8" spans="1:18" x14ac:dyDescent="0.2">
      <c r="A8" s="11">
        <v>208</v>
      </c>
      <c r="B8" s="7" t="s">
        <v>242</v>
      </c>
      <c r="C8" s="7" t="s">
        <v>17</v>
      </c>
      <c r="D8" s="23">
        <v>12.4</v>
      </c>
      <c r="E8" s="7">
        <f t="shared" si="0"/>
        <v>2</v>
      </c>
      <c r="F8" s="8">
        <f t="shared" si="1"/>
        <v>2</v>
      </c>
      <c r="G8" s="19">
        <v>14.15</v>
      </c>
      <c r="H8" s="7">
        <f t="shared" si="2"/>
        <v>1</v>
      </c>
      <c r="I8" s="18">
        <f t="shared" si="3"/>
        <v>1</v>
      </c>
      <c r="J8" s="23">
        <v>9</v>
      </c>
      <c r="K8" s="7">
        <f t="shared" si="4"/>
        <v>11</v>
      </c>
      <c r="L8" s="8">
        <f t="shared" si="5"/>
        <v>23</v>
      </c>
      <c r="M8" s="19">
        <v>12.7</v>
      </c>
      <c r="N8" s="7">
        <f t="shared" si="6"/>
        <v>2</v>
      </c>
      <c r="O8" s="18">
        <f t="shared" si="7"/>
        <v>3</v>
      </c>
      <c r="P8" s="28">
        <f t="shared" si="10"/>
        <v>48.25</v>
      </c>
      <c r="Q8" s="7">
        <f t="shared" si="8"/>
        <v>6</v>
      </c>
      <c r="R8" s="8">
        <f t="shared" si="9"/>
        <v>6</v>
      </c>
    </row>
    <row r="9" spans="1:18" x14ac:dyDescent="0.2">
      <c r="A9" s="11">
        <v>209</v>
      </c>
      <c r="B9" s="7" t="s">
        <v>243</v>
      </c>
      <c r="C9" s="7" t="s">
        <v>17</v>
      </c>
      <c r="D9" s="23">
        <v>12.15</v>
      </c>
      <c r="E9" s="7">
        <f t="shared" si="0"/>
        <v>6</v>
      </c>
      <c r="F9" s="8">
        <f t="shared" si="1"/>
        <v>6</v>
      </c>
      <c r="G9" s="19">
        <v>13.85</v>
      </c>
      <c r="H9" s="7">
        <f t="shared" si="2"/>
        <v>3</v>
      </c>
      <c r="I9" s="18">
        <f t="shared" si="3"/>
        <v>5</v>
      </c>
      <c r="J9" s="23">
        <v>10.1</v>
      </c>
      <c r="K9" s="7">
        <f t="shared" si="4"/>
        <v>8</v>
      </c>
      <c r="L9" s="8">
        <f t="shared" si="5"/>
        <v>13</v>
      </c>
      <c r="M9" s="19">
        <v>10.9</v>
      </c>
      <c r="N9" s="7">
        <f t="shared" si="6"/>
        <v>8</v>
      </c>
      <c r="O9" s="18">
        <f t="shared" si="7"/>
        <v>18</v>
      </c>
      <c r="P9" s="28">
        <f t="shared" si="10"/>
        <v>47</v>
      </c>
      <c r="Q9" s="7">
        <f t="shared" si="8"/>
        <v>9</v>
      </c>
      <c r="R9" s="8">
        <f t="shared" si="9"/>
        <v>15</v>
      </c>
    </row>
    <row r="10" spans="1:18" x14ac:dyDescent="0.2">
      <c r="A10" s="11">
        <v>210</v>
      </c>
      <c r="B10" s="7" t="s">
        <v>244</v>
      </c>
      <c r="C10" s="7" t="s">
        <v>17</v>
      </c>
      <c r="D10" s="23">
        <v>11.9</v>
      </c>
      <c r="E10" s="7">
        <f t="shared" si="0"/>
        <v>8</v>
      </c>
      <c r="F10" s="8">
        <f t="shared" si="1"/>
        <v>10</v>
      </c>
      <c r="G10" s="19">
        <v>12.8</v>
      </c>
      <c r="H10" s="7">
        <f t="shared" si="2"/>
        <v>11</v>
      </c>
      <c r="I10" s="18">
        <f t="shared" si="3"/>
        <v>20</v>
      </c>
      <c r="J10" s="23">
        <v>10.199999999999999</v>
      </c>
      <c r="K10" s="7">
        <f t="shared" si="4"/>
        <v>7</v>
      </c>
      <c r="L10" s="8">
        <f t="shared" si="5"/>
        <v>11</v>
      </c>
      <c r="M10" s="19">
        <v>10.1</v>
      </c>
      <c r="N10" s="7">
        <f t="shared" si="6"/>
        <v>9</v>
      </c>
      <c r="O10" s="18">
        <f t="shared" si="7"/>
        <v>27</v>
      </c>
      <c r="P10" s="28">
        <f t="shared" si="10"/>
        <v>45.000000000000007</v>
      </c>
      <c r="Q10" s="7">
        <f t="shared" si="8"/>
        <v>11</v>
      </c>
      <c r="R10" s="8">
        <f t="shared" si="9"/>
        <v>20</v>
      </c>
    </row>
    <row r="11" spans="1:18" x14ac:dyDescent="0.2">
      <c r="A11" s="11">
        <v>211</v>
      </c>
      <c r="B11" s="7" t="s">
        <v>245</v>
      </c>
      <c r="C11" s="7" t="s">
        <v>17</v>
      </c>
      <c r="D11" s="23">
        <v>11.7</v>
      </c>
      <c r="E11" s="7">
        <f t="shared" si="0"/>
        <v>10</v>
      </c>
      <c r="F11" s="8">
        <f t="shared" si="1"/>
        <v>13</v>
      </c>
      <c r="G11" s="19">
        <v>12.55</v>
      </c>
      <c r="H11" s="7">
        <f t="shared" si="2"/>
        <v>12</v>
      </c>
      <c r="I11" s="18">
        <f t="shared" si="3"/>
        <v>24.000000000000004</v>
      </c>
      <c r="J11" s="23">
        <v>9.8000000000000007</v>
      </c>
      <c r="K11" s="7">
        <f t="shared" si="4"/>
        <v>10</v>
      </c>
      <c r="L11" s="8">
        <f t="shared" si="5"/>
        <v>16</v>
      </c>
      <c r="M11" s="19">
        <v>12.05</v>
      </c>
      <c r="N11" s="7">
        <f t="shared" si="6"/>
        <v>5</v>
      </c>
      <c r="O11" s="18">
        <f t="shared" si="7"/>
        <v>9</v>
      </c>
      <c r="P11" s="28">
        <f t="shared" si="10"/>
        <v>46.099999999999994</v>
      </c>
      <c r="Q11" s="7">
        <f t="shared" si="8"/>
        <v>10</v>
      </c>
      <c r="R11" s="8">
        <f t="shared" si="9"/>
        <v>16</v>
      </c>
    </row>
    <row r="12" spans="1:18" x14ac:dyDescent="0.2">
      <c r="A12" s="11">
        <v>243</v>
      </c>
      <c r="B12" s="7" t="s">
        <v>246</v>
      </c>
      <c r="C12" s="7" t="s">
        <v>24</v>
      </c>
      <c r="D12" s="23">
        <v>12.15</v>
      </c>
      <c r="E12" s="7">
        <f t="shared" si="0"/>
        <v>6</v>
      </c>
      <c r="F12" s="8">
        <f t="shared" si="1"/>
        <v>6</v>
      </c>
      <c r="G12" s="19">
        <v>13.75</v>
      </c>
      <c r="H12" s="7">
        <f t="shared" si="2"/>
        <v>4</v>
      </c>
      <c r="I12" s="18">
        <f t="shared" si="3"/>
        <v>7</v>
      </c>
      <c r="J12" s="23">
        <v>10.7</v>
      </c>
      <c r="K12" s="7">
        <f t="shared" si="4"/>
        <v>3</v>
      </c>
      <c r="L12" s="8">
        <f t="shared" si="5"/>
        <v>5</v>
      </c>
      <c r="M12" s="19">
        <v>11.7</v>
      </c>
      <c r="N12" s="7">
        <f t="shared" si="6"/>
        <v>7</v>
      </c>
      <c r="O12" s="18">
        <f t="shared" si="7"/>
        <v>12</v>
      </c>
      <c r="P12" s="28">
        <f t="shared" si="10"/>
        <v>48.3</v>
      </c>
      <c r="Q12" s="7">
        <f t="shared" si="8"/>
        <v>5</v>
      </c>
      <c r="R12" s="8">
        <f t="shared" si="9"/>
        <v>5</v>
      </c>
    </row>
    <row r="13" spans="1:18" x14ac:dyDescent="0.2">
      <c r="A13" s="11">
        <v>244</v>
      </c>
      <c r="B13" s="7" t="s">
        <v>247</v>
      </c>
      <c r="C13" s="7" t="s">
        <v>24</v>
      </c>
      <c r="D13" s="23">
        <v>12.25</v>
      </c>
      <c r="E13" s="7">
        <f t="shared" si="0"/>
        <v>5</v>
      </c>
      <c r="F13" s="8">
        <f t="shared" si="1"/>
        <v>5</v>
      </c>
      <c r="G13" s="19">
        <v>13.9</v>
      </c>
      <c r="H13" s="7">
        <f t="shared" si="2"/>
        <v>2</v>
      </c>
      <c r="I13" s="18">
        <f t="shared" si="3"/>
        <v>4</v>
      </c>
      <c r="J13" s="23">
        <v>8.65</v>
      </c>
      <c r="K13" s="7">
        <f t="shared" si="4"/>
        <v>12</v>
      </c>
      <c r="L13" s="8">
        <f t="shared" si="5"/>
        <v>26</v>
      </c>
      <c r="M13" s="19">
        <v>9.6999999999999993</v>
      </c>
      <c r="N13" s="7">
        <f t="shared" si="6"/>
        <v>10</v>
      </c>
      <c r="O13" s="18">
        <f t="shared" si="7"/>
        <v>27.999999999999996</v>
      </c>
      <c r="P13" s="28">
        <f t="shared" si="10"/>
        <v>44.5</v>
      </c>
      <c r="Q13" s="7">
        <f t="shared" si="8"/>
        <v>12</v>
      </c>
      <c r="R13" s="8">
        <f t="shared" si="9"/>
        <v>22</v>
      </c>
    </row>
    <row r="14" spans="1:18" x14ac:dyDescent="0.2">
      <c r="A14" s="11">
        <v>245</v>
      </c>
      <c r="B14" s="7" t="s">
        <v>248</v>
      </c>
      <c r="C14" s="7" t="s">
        <v>24</v>
      </c>
      <c r="D14" s="23">
        <v>12.35</v>
      </c>
      <c r="E14" s="7">
        <f t="shared" si="0"/>
        <v>3</v>
      </c>
      <c r="F14" s="8">
        <f t="shared" si="1"/>
        <v>3</v>
      </c>
      <c r="G14" s="19">
        <v>13.05</v>
      </c>
      <c r="H14" s="7">
        <f t="shared" si="2"/>
        <v>8</v>
      </c>
      <c r="I14" s="18">
        <f t="shared" si="3"/>
        <v>15</v>
      </c>
      <c r="J14" s="23">
        <v>10.25</v>
      </c>
      <c r="K14" s="7">
        <f t="shared" si="4"/>
        <v>6</v>
      </c>
      <c r="L14" s="8">
        <f t="shared" si="5"/>
        <v>10</v>
      </c>
      <c r="M14" s="19">
        <v>12.7</v>
      </c>
      <c r="N14" s="7">
        <f t="shared" si="6"/>
        <v>2</v>
      </c>
      <c r="O14" s="18">
        <f t="shared" si="7"/>
        <v>3</v>
      </c>
      <c r="P14" s="28">
        <f t="shared" si="10"/>
        <v>48.349999999999994</v>
      </c>
      <c r="Q14" s="7">
        <f t="shared" si="8"/>
        <v>4</v>
      </c>
      <c r="R14" s="8">
        <f t="shared" si="9"/>
        <v>4</v>
      </c>
    </row>
    <row r="15" spans="1:18" ht="17" thickBot="1" x14ac:dyDescent="0.25">
      <c r="A15" s="11">
        <v>246</v>
      </c>
      <c r="B15" s="7" t="s">
        <v>249</v>
      </c>
      <c r="C15" s="7" t="s">
        <v>24</v>
      </c>
      <c r="D15" s="23">
        <v>11.75</v>
      </c>
      <c r="E15" s="7">
        <f t="shared" si="0"/>
        <v>9</v>
      </c>
      <c r="F15" s="8">
        <f t="shared" si="1"/>
        <v>12</v>
      </c>
      <c r="G15" s="19">
        <v>13</v>
      </c>
      <c r="H15" s="7">
        <f t="shared" si="2"/>
        <v>9</v>
      </c>
      <c r="I15" s="18">
        <f t="shared" si="3"/>
        <v>16</v>
      </c>
      <c r="J15" s="23">
        <v>10.35</v>
      </c>
      <c r="K15" s="7">
        <f t="shared" si="4"/>
        <v>5</v>
      </c>
      <c r="L15" s="8">
        <f t="shared" si="5"/>
        <v>8</v>
      </c>
      <c r="M15" s="19">
        <v>12.55</v>
      </c>
      <c r="N15" s="7">
        <f t="shared" si="6"/>
        <v>4</v>
      </c>
      <c r="O15" s="18">
        <f t="shared" si="7"/>
        <v>5</v>
      </c>
      <c r="P15" s="28">
        <f t="shared" si="10"/>
        <v>47.650000000000006</v>
      </c>
      <c r="Q15" s="7">
        <f t="shared" si="8"/>
        <v>8</v>
      </c>
      <c r="R15" s="8">
        <f t="shared" si="9"/>
        <v>9</v>
      </c>
    </row>
    <row r="16" spans="1:18" ht="15" customHeight="1" x14ac:dyDescent="0.2">
      <c r="A16" s="6" t="s">
        <v>14</v>
      </c>
      <c r="B16" s="73" t="s">
        <v>250</v>
      </c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</row>
    <row r="17" spans="1:18" x14ac:dyDescent="0.2">
      <c r="A17" s="11">
        <v>198</v>
      </c>
      <c r="B17" s="7" t="s">
        <v>251</v>
      </c>
      <c r="C17" s="7" t="s">
        <v>60</v>
      </c>
      <c r="D17" s="23">
        <v>11.7</v>
      </c>
      <c r="E17" s="7">
        <f t="shared" ref="E17:E46" si="11">SUMPRODUCT((D$17:D$46&gt;D17)/COUNTIF(D$17:D$46,D$17:D$46&amp;""))+1</f>
        <v>3</v>
      </c>
      <c r="F17" s="8">
        <f t="shared" ref="F17:F46" si="12">SUMPRODUCT((D$4:D$56&gt;D17)/COUNTIF(D$4:D$56,D$4:D$56&amp;""))+1</f>
        <v>13</v>
      </c>
      <c r="G17" s="19">
        <v>13.1</v>
      </c>
      <c r="H17" s="7">
        <f t="shared" ref="H17:H46" si="13">SUMPRODUCT((G$17:G$46&gt;G17)/COUNTIF(G$17:G$46,G$17:G$46&amp;""))+1</f>
        <v>9</v>
      </c>
      <c r="I17" s="18">
        <f t="shared" ref="I17:I46" si="14">SUMPRODUCT((G$4:G$56&gt;G17)/COUNTIF(G$4:G$56,G$4:G$56&amp;""))+1</f>
        <v>14</v>
      </c>
      <c r="J17" s="23">
        <v>9.35</v>
      </c>
      <c r="K17" s="7">
        <f t="shared" ref="K17:K46" si="15">SUMPRODUCT((J$17:J$46&gt;J17)/COUNTIF(J$17:J$46,J$17:J$46&amp;""))+1</f>
        <v>10</v>
      </c>
      <c r="L17" s="8">
        <f t="shared" ref="L17:L46" si="16">SUMPRODUCT((J$4:J$56&gt;J17)/COUNTIF(J$4:J$56,J$4:J$56&amp;""))+1</f>
        <v>19</v>
      </c>
      <c r="M17" s="19">
        <v>12.9</v>
      </c>
      <c r="N17" s="7">
        <f t="shared" ref="N17:N46" si="17">SUMPRODUCT((M$17:M$46&gt;M17)/COUNTIF(M$17:M$46,M$17:M$46&amp;""))+1</f>
        <v>1</v>
      </c>
      <c r="O17" s="18">
        <f t="shared" ref="O17:O46" si="18">SUMPRODUCT((M$4:M$56&gt;M17)/COUNTIF(M$4:M$56,M$4:M$56&amp;""))+1</f>
        <v>2</v>
      </c>
      <c r="P17" s="28">
        <f>SUM(D17+G17+J17+M17)</f>
        <v>47.05</v>
      </c>
      <c r="Q17" s="7">
        <f t="shared" ref="Q17:Q46" si="19">SUMPRODUCT((P$17:P$46&gt;P17)/COUNTIF(P$17:P$46,P$17:P$46&amp;""))+1</f>
        <v>3</v>
      </c>
      <c r="R17" s="8">
        <f t="shared" ref="R17:R46" si="20">SUMPRODUCT((P$4:P$56&gt;P17)/COUNTIF(P$4:P$56,P$4:P$56&amp;""))+1</f>
        <v>13</v>
      </c>
    </row>
    <row r="18" spans="1:18" x14ac:dyDescent="0.2">
      <c r="A18" s="11">
        <v>199</v>
      </c>
      <c r="B18" s="7" t="s">
        <v>252</v>
      </c>
      <c r="C18" s="7" t="s">
        <v>60</v>
      </c>
      <c r="D18" s="23">
        <v>6.77</v>
      </c>
      <c r="E18" s="7">
        <f t="shared" si="11"/>
        <v>21</v>
      </c>
      <c r="F18" s="8">
        <f t="shared" si="12"/>
        <v>37</v>
      </c>
      <c r="G18" s="19">
        <v>13.45</v>
      </c>
      <c r="H18" s="7">
        <f t="shared" si="13"/>
        <v>6</v>
      </c>
      <c r="I18" s="18">
        <f t="shared" si="14"/>
        <v>11</v>
      </c>
      <c r="J18" s="23">
        <v>10.15</v>
      </c>
      <c r="K18" s="7">
        <f t="shared" si="15"/>
        <v>6</v>
      </c>
      <c r="L18" s="8">
        <f t="shared" si="16"/>
        <v>12</v>
      </c>
      <c r="M18" s="19">
        <v>10.75</v>
      </c>
      <c r="N18" s="7">
        <f t="shared" si="17"/>
        <v>9</v>
      </c>
      <c r="O18" s="18">
        <f t="shared" si="18"/>
        <v>21</v>
      </c>
      <c r="P18" s="28">
        <f t="shared" ref="P18:P34" si="21">SUM(D18+G18+J18+M18)</f>
        <v>41.12</v>
      </c>
      <c r="Q18" s="7">
        <f t="shared" si="19"/>
        <v>17</v>
      </c>
      <c r="R18" s="8">
        <f t="shared" si="20"/>
        <v>35</v>
      </c>
    </row>
    <row r="19" spans="1:18" x14ac:dyDescent="0.2">
      <c r="A19" s="11">
        <v>200</v>
      </c>
      <c r="B19" s="7" t="s">
        <v>253</v>
      </c>
      <c r="C19" s="7" t="s">
        <v>60</v>
      </c>
      <c r="D19" s="23">
        <v>11.67</v>
      </c>
      <c r="E19" s="7">
        <f t="shared" si="11"/>
        <v>4</v>
      </c>
      <c r="F19" s="8">
        <f t="shared" si="12"/>
        <v>14</v>
      </c>
      <c r="G19" s="19">
        <v>14</v>
      </c>
      <c r="H19" s="7">
        <f t="shared" si="13"/>
        <v>2</v>
      </c>
      <c r="I19" s="18">
        <f t="shared" si="14"/>
        <v>3</v>
      </c>
      <c r="J19" s="23">
        <v>10.25</v>
      </c>
      <c r="K19" s="7">
        <f t="shared" si="15"/>
        <v>5</v>
      </c>
      <c r="L19" s="8">
        <f t="shared" si="16"/>
        <v>10</v>
      </c>
      <c r="M19" s="19">
        <v>11.1</v>
      </c>
      <c r="N19" s="7">
        <f t="shared" si="17"/>
        <v>4</v>
      </c>
      <c r="O19" s="18">
        <f t="shared" si="18"/>
        <v>15</v>
      </c>
      <c r="P19" s="28">
        <f t="shared" si="21"/>
        <v>47.02</v>
      </c>
      <c r="Q19" s="7">
        <f t="shared" si="19"/>
        <v>4</v>
      </c>
      <c r="R19" s="8">
        <f t="shared" si="20"/>
        <v>14</v>
      </c>
    </row>
    <row r="20" spans="1:18" x14ac:dyDescent="0.2">
      <c r="A20" s="11">
        <v>201</v>
      </c>
      <c r="B20" s="7" t="s">
        <v>254</v>
      </c>
      <c r="C20" s="7" t="s">
        <v>60</v>
      </c>
      <c r="D20" s="23">
        <v>10.199999999999999</v>
      </c>
      <c r="E20" s="7">
        <f t="shared" si="11"/>
        <v>15</v>
      </c>
      <c r="F20" s="8">
        <f t="shared" si="12"/>
        <v>30</v>
      </c>
      <c r="G20" s="19">
        <v>13.15</v>
      </c>
      <c r="H20" s="7">
        <f t="shared" si="13"/>
        <v>8</v>
      </c>
      <c r="I20" s="18">
        <f t="shared" si="14"/>
        <v>13</v>
      </c>
      <c r="J20" s="23">
        <v>9</v>
      </c>
      <c r="K20" s="7">
        <f t="shared" si="15"/>
        <v>13</v>
      </c>
      <c r="L20" s="8">
        <f t="shared" si="16"/>
        <v>23</v>
      </c>
      <c r="M20" s="19">
        <v>10.35</v>
      </c>
      <c r="N20" s="7">
        <f t="shared" si="17"/>
        <v>11</v>
      </c>
      <c r="O20" s="18">
        <f t="shared" si="18"/>
        <v>24</v>
      </c>
      <c r="P20" s="28">
        <f t="shared" si="21"/>
        <v>42.7</v>
      </c>
      <c r="Q20" s="7">
        <f t="shared" si="19"/>
        <v>15</v>
      </c>
      <c r="R20" s="8">
        <f t="shared" si="20"/>
        <v>33</v>
      </c>
    </row>
    <row r="21" spans="1:18" x14ac:dyDescent="0.2">
      <c r="A21" s="11">
        <v>202</v>
      </c>
      <c r="B21" s="7" t="s">
        <v>255</v>
      </c>
      <c r="C21" s="7" t="s">
        <v>60</v>
      </c>
      <c r="D21" s="23">
        <v>11.37</v>
      </c>
      <c r="E21" s="7">
        <f t="shared" si="11"/>
        <v>5</v>
      </c>
      <c r="F21" s="8">
        <f t="shared" si="12"/>
        <v>16</v>
      </c>
      <c r="G21" s="19">
        <v>13.75</v>
      </c>
      <c r="H21" s="7">
        <f t="shared" si="13"/>
        <v>4</v>
      </c>
      <c r="I21" s="18">
        <f t="shared" si="14"/>
        <v>7</v>
      </c>
      <c r="J21" s="23">
        <v>10.5</v>
      </c>
      <c r="K21" s="7">
        <f t="shared" si="15"/>
        <v>3</v>
      </c>
      <c r="L21" s="8">
        <f t="shared" si="16"/>
        <v>7</v>
      </c>
      <c r="M21" s="19">
        <v>12.2</v>
      </c>
      <c r="N21" s="7">
        <f t="shared" si="17"/>
        <v>2</v>
      </c>
      <c r="O21" s="18">
        <f t="shared" si="18"/>
        <v>7</v>
      </c>
      <c r="P21" s="28">
        <f t="shared" si="21"/>
        <v>47.819999999999993</v>
      </c>
      <c r="Q21" s="7">
        <f t="shared" si="19"/>
        <v>1</v>
      </c>
      <c r="R21" s="8">
        <f t="shared" si="20"/>
        <v>8</v>
      </c>
    </row>
    <row r="22" spans="1:18" s="49" customFormat="1" x14ac:dyDescent="0.2">
      <c r="A22" s="42">
        <v>205</v>
      </c>
      <c r="B22" s="43" t="s">
        <v>294</v>
      </c>
      <c r="C22" s="43" t="s">
        <v>24</v>
      </c>
      <c r="D22" s="44">
        <v>10.83</v>
      </c>
      <c r="E22" s="43">
        <f t="shared" si="11"/>
        <v>10</v>
      </c>
      <c r="F22" s="45">
        <f t="shared" si="12"/>
        <v>24</v>
      </c>
      <c r="G22" s="46">
        <v>12.8</v>
      </c>
      <c r="H22" s="7">
        <f t="shared" si="13"/>
        <v>13.000000000000002</v>
      </c>
      <c r="I22" s="18">
        <f t="shared" si="14"/>
        <v>20</v>
      </c>
      <c r="J22" s="44">
        <v>8.9499999999999993</v>
      </c>
      <c r="K22" s="7">
        <f t="shared" si="15"/>
        <v>14</v>
      </c>
      <c r="L22" s="8">
        <f t="shared" si="16"/>
        <v>24</v>
      </c>
      <c r="M22" s="46">
        <v>9.5500000000000007</v>
      </c>
      <c r="N22" s="7">
        <f t="shared" si="17"/>
        <v>16</v>
      </c>
      <c r="O22" s="18">
        <f t="shared" si="18"/>
        <v>30</v>
      </c>
      <c r="P22" s="28">
        <f t="shared" si="21"/>
        <v>42.129999999999995</v>
      </c>
      <c r="Q22" s="7">
        <f t="shared" si="19"/>
        <v>16</v>
      </c>
      <c r="R22" s="8">
        <f t="shared" si="20"/>
        <v>34</v>
      </c>
    </row>
    <row r="23" spans="1:18" x14ac:dyDescent="0.2">
      <c r="A23" s="11">
        <v>212</v>
      </c>
      <c r="B23" s="7" t="s">
        <v>256</v>
      </c>
      <c r="C23" s="7" t="s">
        <v>17</v>
      </c>
      <c r="D23" s="23">
        <v>9.83</v>
      </c>
      <c r="E23" s="7">
        <f t="shared" si="11"/>
        <v>17</v>
      </c>
      <c r="F23" s="8">
        <f t="shared" si="12"/>
        <v>33</v>
      </c>
      <c r="G23" s="19">
        <v>12.7</v>
      </c>
      <c r="H23" s="7">
        <f t="shared" si="13"/>
        <v>15.000000000000002</v>
      </c>
      <c r="I23" s="18">
        <f t="shared" si="14"/>
        <v>22.000000000000004</v>
      </c>
      <c r="J23" s="23">
        <v>8.9499999999999993</v>
      </c>
      <c r="K23" s="7">
        <f t="shared" si="15"/>
        <v>14</v>
      </c>
      <c r="L23" s="8">
        <f t="shared" si="16"/>
        <v>24</v>
      </c>
      <c r="M23" s="19">
        <v>8.4</v>
      </c>
      <c r="N23" s="7">
        <f t="shared" si="17"/>
        <v>20</v>
      </c>
      <c r="O23" s="18">
        <f t="shared" si="18"/>
        <v>35</v>
      </c>
      <c r="P23" s="28">
        <f t="shared" si="21"/>
        <v>39.880000000000003</v>
      </c>
      <c r="Q23" s="7">
        <f t="shared" si="19"/>
        <v>18</v>
      </c>
      <c r="R23" s="8">
        <f t="shared" si="20"/>
        <v>36</v>
      </c>
    </row>
    <row r="24" spans="1:18" x14ac:dyDescent="0.2">
      <c r="A24" s="11">
        <v>213</v>
      </c>
      <c r="B24" s="7" t="s">
        <v>257</v>
      </c>
      <c r="C24" s="7" t="s">
        <v>17</v>
      </c>
      <c r="D24" s="23">
        <v>4.7</v>
      </c>
      <c r="E24" s="7">
        <f t="shared" si="11"/>
        <v>22</v>
      </c>
      <c r="F24" s="8">
        <f t="shared" si="12"/>
        <v>38</v>
      </c>
      <c r="G24" s="19">
        <v>12.3</v>
      </c>
      <c r="H24" s="7">
        <f t="shared" si="13"/>
        <v>18</v>
      </c>
      <c r="I24" s="18">
        <f t="shared" si="14"/>
        <v>26.000000000000004</v>
      </c>
      <c r="J24" s="23">
        <v>7.6</v>
      </c>
      <c r="K24" s="7">
        <f t="shared" si="15"/>
        <v>20</v>
      </c>
      <c r="L24" s="8">
        <f t="shared" si="16"/>
        <v>33</v>
      </c>
      <c r="M24" s="19">
        <v>6.7</v>
      </c>
      <c r="N24" s="7">
        <f t="shared" si="17"/>
        <v>23</v>
      </c>
      <c r="O24" s="18">
        <f t="shared" si="18"/>
        <v>38</v>
      </c>
      <c r="P24" s="28">
        <f t="shared" si="21"/>
        <v>31.3</v>
      </c>
      <c r="Q24" s="7">
        <f t="shared" si="19"/>
        <v>24</v>
      </c>
      <c r="R24" s="8">
        <f t="shared" si="20"/>
        <v>44</v>
      </c>
    </row>
    <row r="25" spans="1:18" x14ac:dyDescent="0.2">
      <c r="A25" s="11">
        <v>214</v>
      </c>
      <c r="B25" s="7" t="s">
        <v>258</v>
      </c>
      <c r="C25" s="7" t="s">
        <v>17</v>
      </c>
      <c r="D25" s="23">
        <v>9.3699999999999992</v>
      </c>
      <c r="E25" s="7">
        <f t="shared" si="11"/>
        <v>19</v>
      </c>
      <c r="F25" s="8">
        <f t="shared" si="12"/>
        <v>35</v>
      </c>
      <c r="G25" s="19">
        <v>12.95</v>
      </c>
      <c r="H25" s="7">
        <f t="shared" si="13"/>
        <v>11.000000000000002</v>
      </c>
      <c r="I25" s="18">
        <f t="shared" si="14"/>
        <v>17</v>
      </c>
      <c r="J25" s="23">
        <v>8.5500000000000007</v>
      </c>
      <c r="K25" s="7">
        <f t="shared" si="15"/>
        <v>16</v>
      </c>
      <c r="L25" s="8">
        <f t="shared" si="16"/>
        <v>26.999999999999996</v>
      </c>
      <c r="M25" s="19">
        <v>6.85</v>
      </c>
      <c r="N25" s="7">
        <f t="shared" si="17"/>
        <v>22</v>
      </c>
      <c r="O25" s="18">
        <f t="shared" si="18"/>
        <v>37</v>
      </c>
      <c r="P25" s="28">
        <f t="shared" si="21"/>
        <v>37.72</v>
      </c>
      <c r="Q25" s="7">
        <f t="shared" si="19"/>
        <v>22</v>
      </c>
      <c r="R25" s="8">
        <f t="shared" si="20"/>
        <v>40</v>
      </c>
    </row>
    <row r="26" spans="1:18" x14ac:dyDescent="0.2">
      <c r="A26" s="11">
        <v>215</v>
      </c>
      <c r="B26" s="7" t="s">
        <v>259</v>
      </c>
      <c r="C26" s="7" t="s">
        <v>17</v>
      </c>
      <c r="D26" s="23">
        <v>8.3000000000000007</v>
      </c>
      <c r="E26" s="7">
        <f t="shared" si="11"/>
        <v>20</v>
      </c>
      <c r="F26" s="8">
        <f t="shared" si="12"/>
        <v>36</v>
      </c>
      <c r="G26" s="19">
        <v>12.6</v>
      </c>
      <c r="H26" s="7">
        <f t="shared" si="13"/>
        <v>16</v>
      </c>
      <c r="I26" s="18">
        <f t="shared" si="14"/>
        <v>23.000000000000004</v>
      </c>
      <c r="J26" s="23">
        <v>8.4</v>
      </c>
      <c r="K26" s="7">
        <f t="shared" si="15"/>
        <v>17</v>
      </c>
      <c r="L26" s="8">
        <f t="shared" si="16"/>
        <v>27.999999999999996</v>
      </c>
      <c r="M26" s="19">
        <v>9.5500000000000007</v>
      </c>
      <c r="N26" s="7">
        <f t="shared" si="17"/>
        <v>16</v>
      </c>
      <c r="O26" s="18">
        <f t="shared" si="18"/>
        <v>30</v>
      </c>
      <c r="P26" s="28">
        <f t="shared" si="21"/>
        <v>38.849999999999994</v>
      </c>
      <c r="Q26" s="7">
        <f t="shared" si="19"/>
        <v>20</v>
      </c>
      <c r="R26" s="8">
        <f t="shared" si="20"/>
        <v>38</v>
      </c>
    </row>
    <row r="27" spans="1:18" s="62" customFormat="1" x14ac:dyDescent="0.2">
      <c r="A27" s="55">
        <v>216</v>
      </c>
      <c r="B27" s="56" t="s">
        <v>260</v>
      </c>
      <c r="C27" s="56" t="s">
        <v>17</v>
      </c>
      <c r="D27" s="57"/>
      <c r="E27" s="56">
        <f t="shared" si="11"/>
        <v>24</v>
      </c>
      <c r="F27" s="58">
        <f t="shared" si="12"/>
        <v>40</v>
      </c>
      <c r="G27" s="59"/>
      <c r="H27" s="56">
        <f t="shared" si="13"/>
        <v>20</v>
      </c>
      <c r="I27" s="60">
        <f t="shared" si="14"/>
        <v>28.000000000000004</v>
      </c>
      <c r="J27" s="57"/>
      <c r="K27" s="56">
        <f t="shared" si="15"/>
        <v>23</v>
      </c>
      <c r="L27" s="58">
        <f t="shared" si="16"/>
        <v>36</v>
      </c>
      <c r="M27" s="59"/>
      <c r="N27" s="56">
        <f t="shared" si="17"/>
        <v>26</v>
      </c>
      <c r="O27" s="60">
        <f t="shared" si="18"/>
        <v>41.000000000000007</v>
      </c>
      <c r="P27" s="61">
        <f t="shared" si="21"/>
        <v>0</v>
      </c>
      <c r="Q27" s="56">
        <f t="shared" si="19"/>
        <v>28</v>
      </c>
      <c r="R27" s="58">
        <f t="shared" si="20"/>
        <v>48</v>
      </c>
    </row>
    <row r="28" spans="1:18" x14ac:dyDescent="0.2">
      <c r="A28" s="11">
        <v>217</v>
      </c>
      <c r="B28" s="7" t="s">
        <v>261</v>
      </c>
      <c r="C28" s="7" t="s">
        <v>21</v>
      </c>
      <c r="D28" s="23">
        <v>2.15</v>
      </c>
      <c r="E28" s="7">
        <f t="shared" si="11"/>
        <v>23</v>
      </c>
      <c r="F28" s="8">
        <f t="shared" si="12"/>
        <v>39</v>
      </c>
      <c r="G28" s="19">
        <v>10.7</v>
      </c>
      <c r="H28" s="7">
        <f t="shared" si="13"/>
        <v>19</v>
      </c>
      <c r="I28" s="18">
        <f t="shared" si="14"/>
        <v>27.000000000000004</v>
      </c>
      <c r="J28" s="23">
        <v>0</v>
      </c>
      <c r="K28" s="7">
        <f t="shared" si="15"/>
        <v>23</v>
      </c>
      <c r="L28" s="8">
        <f t="shared" si="16"/>
        <v>36</v>
      </c>
      <c r="M28" s="19">
        <v>9.6</v>
      </c>
      <c r="N28" s="7">
        <f t="shared" si="17"/>
        <v>15</v>
      </c>
      <c r="O28" s="18">
        <f t="shared" si="18"/>
        <v>29</v>
      </c>
      <c r="P28" s="28">
        <f t="shared" si="21"/>
        <v>22.45</v>
      </c>
      <c r="Q28" s="7">
        <f t="shared" si="19"/>
        <v>27</v>
      </c>
      <c r="R28" s="8">
        <f t="shared" si="20"/>
        <v>47</v>
      </c>
    </row>
    <row r="29" spans="1:18" x14ac:dyDescent="0.2">
      <c r="A29" s="11">
        <v>218</v>
      </c>
      <c r="B29" s="7" t="s">
        <v>262</v>
      </c>
      <c r="C29" s="7" t="s">
        <v>21</v>
      </c>
      <c r="D29" s="23">
        <v>0</v>
      </c>
      <c r="E29" s="7">
        <f t="shared" si="11"/>
        <v>24</v>
      </c>
      <c r="F29" s="8">
        <f t="shared" si="12"/>
        <v>40</v>
      </c>
      <c r="G29" s="19">
        <v>12.3</v>
      </c>
      <c r="H29" s="7">
        <f t="shared" si="13"/>
        <v>18</v>
      </c>
      <c r="I29" s="18">
        <f t="shared" si="14"/>
        <v>26.000000000000004</v>
      </c>
      <c r="J29" s="23">
        <v>8.8000000000000007</v>
      </c>
      <c r="K29" s="7">
        <f t="shared" si="15"/>
        <v>15</v>
      </c>
      <c r="L29" s="8">
        <f t="shared" si="16"/>
        <v>25</v>
      </c>
      <c r="M29" s="19">
        <v>6.7</v>
      </c>
      <c r="N29" s="7">
        <f t="shared" si="17"/>
        <v>23</v>
      </c>
      <c r="O29" s="18">
        <f t="shared" si="18"/>
        <v>38</v>
      </c>
      <c r="P29" s="28">
        <f t="shared" si="21"/>
        <v>27.8</v>
      </c>
      <c r="Q29" s="7">
        <f t="shared" si="19"/>
        <v>26</v>
      </c>
      <c r="R29" s="8">
        <f t="shared" si="20"/>
        <v>46</v>
      </c>
    </row>
    <row r="30" spans="1:18" x14ac:dyDescent="0.2">
      <c r="A30" s="11">
        <v>219</v>
      </c>
      <c r="B30" s="7" t="s">
        <v>263</v>
      </c>
      <c r="C30" s="7" t="s">
        <v>21</v>
      </c>
      <c r="D30" s="23">
        <v>9.5299999999999994</v>
      </c>
      <c r="E30" s="7">
        <f t="shared" si="11"/>
        <v>18</v>
      </c>
      <c r="F30" s="8">
        <f t="shared" si="12"/>
        <v>34</v>
      </c>
      <c r="G30" s="19">
        <v>12.75</v>
      </c>
      <c r="H30" s="7">
        <f t="shared" si="13"/>
        <v>14.000000000000002</v>
      </c>
      <c r="I30" s="18">
        <f t="shared" si="14"/>
        <v>21.000000000000004</v>
      </c>
      <c r="J30" s="23">
        <v>8</v>
      </c>
      <c r="K30" s="7">
        <f t="shared" si="15"/>
        <v>18</v>
      </c>
      <c r="L30" s="8">
        <f t="shared" si="16"/>
        <v>30.999999999999996</v>
      </c>
      <c r="M30" s="19">
        <v>9.1</v>
      </c>
      <c r="N30" s="7">
        <f t="shared" si="17"/>
        <v>19</v>
      </c>
      <c r="O30" s="18">
        <f t="shared" si="18"/>
        <v>33</v>
      </c>
      <c r="P30" s="28">
        <f t="shared" si="21"/>
        <v>39.380000000000003</v>
      </c>
      <c r="Q30" s="7">
        <f t="shared" si="19"/>
        <v>19</v>
      </c>
      <c r="R30" s="8">
        <f t="shared" si="20"/>
        <v>37</v>
      </c>
    </row>
    <row r="31" spans="1:18" x14ac:dyDescent="0.2">
      <c r="A31" s="11">
        <v>220</v>
      </c>
      <c r="B31" s="7" t="s">
        <v>264</v>
      </c>
      <c r="C31" s="7" t="s">
        <v>21</v>
      </c>
      <c r="D31" s="23">
        <v>0</v>
      </c>
      <c r="E31" s="7">
        <f t="shared" si="11"/>
        <v>24</v>
      </c>
      <c r="F31" s="8">
        <f t="shared" si="12"/>
        <v>40</v>
      </c>
      <c r="G31" s="19">
        <v>12.4</v>
      </c>
      <c r="H31" s="7">
        <f t="shared" si="13"/>
        <v>17</v>
      </c>
      <c r="I31" s="18">
        <f t="shared" si="14"/>
        <v>25.000000000000004</v>
      </c>
      <c r="J31" s="23">
        <v>7.5</v>
      </c>
      <c r="K31" s="7">
        <f t="shared" si="15"/>
        <v>21</v>
      </c>
      <c r="L31" s="8">
        <f t="shared" si="16"/>
        <v>34</v>
      </c>
      <c r="M31" s="19">
        <v>9.15</v>
      </c>
      <c r="N31" s="7">
        <f t="shared" si="17"/>
        <v>18</v>
      </c>
      <c r="O31" s="18">
        <f t="shared" si="18"/>
        <v>32</v>
      </c>
      <c r="P31" s="28">
        <f t="shared" si="21"/>
        <v>29.049999999999997</v>
      </c>
      <c r="Q31" s="7">
        <f t="shared" si="19"/>
        <v>25</v>
      </c>
      <c r="R31" s="8">
        <f t="shared" si="20"/>
        <v>45</v>
      </c>
    </row>
    <row r="32" spans="1:18" x14ac:dyDescent="0.2">
      <c r="A32" s="11">
        <v>226</v>
      </c>
      <c r="B32" s="7" t="s">
        <v>265</v>
      </c>
      <c r="C32" s="7" t="s">
        <v>56</v>
      </c>
      <c r="D32" s="23">
        <v>11.17</v>
      </c>
      <c r="E32" s="7">
        <f t="shared" si="11"/>
        <v>6</v>
      </c>
      <c r="F32" s="8">
        <f t="shared" si="12"/>
        <v>17</v>
      </c>
      <c r="G32" s="19">
        <v>12.9</v>
      </c>
      <c r="H32" s="7">
        <f t="shared" si="13"/>
        <v>12.000000000000002</v>
      </c>
      <c r="I32" s="18">
        <f t="shared" si="14"/>
        <v>18</v>
      </c>
      <c r="J32" s="23">
        <v>9.6999999999999993</v>
      </c>
      <c r="K32" s="7">
        <f t="shared" si="15"/>
        <v>9</v>
      </c>
      <c r="L32" s="8">
        <f t="shared" si="16"/>
        <v>18</v>
      </c>
      <c r="M32" s="19">
        <v>10.1</v>
      </c>
      <c r="N32" s="7">
        <f t="shared" si="17"/>
        <v>14</v>
      </c>
      <c r="O32" s="18">
        <f t="shared" si="18"/>
        <v>27</v>
      </c>
      <c r="P32" s="28">
        <f t="shared" si="21"/>
        <v>43.87</v>
      </c>
      <c r="Q32" s="7">
        <f t="shared" si="19"/>
        <v>11</v>
      </c>
      <c r="R32" s="8">
        <f t="shared" si="20"/>
        <v>27</v>
      </c>
    </row>
    <row r="33" spans="1:18" s="41" customFormat="1" x14ac:dyDescent="0.2">
      <c r="A33" s="33">
        <v>227</v>
      </c>
      <c r="B33" s="32" t="s">
        <v>266</v>
      </c>
      <c r="C33" s="32" t="s">
        <v>56</v>
      </c>
      <c r="D33" s="36"/>
      <c r="E33" s="32">
        <f t="shared" si="11"/>
        <v>24</v>
      </c>
      <c r="F33" s="37">
        <f t="shared" si="12"/>
        <v>40</v>
      </c>
      <c r="G33" s="38"/>
      <c r="H33" s="32">
        <f t="shared" si="13"/>
        <v>20</v>
      </c>
      <c r="I33" s="39">
        <f t="shared" si="14"/>
        <v>28.000000000000004</v>
      </c>
      <c r="J33" s="36"/>
      <c r="K33" s="32">
        <f t="shared" si="15"/>
        <v>23</v>
      </c>
      <c r="L33" s="37">
        <f t="shared" si="16"/>
        <v>36</v>
      </c>
      <c r="M33" s="38"/>
      <c r="N33" s="32">
        <f t="shared" si="17"/>
        <v>26</v>
      </c>
      <c r="O33" s="39">
        <f t="shared" si="18"/>
        <v>41.000000000000007</v>
      </c>
      <c r="P33" s="40">
        <f t="shared" si="21"/>
        <v>0</v>
      </c>
      <c r="Q33" s="32">
        <f t="shared" si="19"/>
        <v>28</v>
      </c>
      <c r="R33" s="37">
        <f t="shared" si="20"/>
        <v>48</v>
      </c>
    </row>
    <row r="34" spans="1:18" x14ac:dyDescent="0.2">
      <c r="A34" s="11">
        <v>228</v>
      </c>
      <c r="B34" s="7" t="s">
        <v>267</v>
      </c>
      <c r="C34" s="7" t="s">
        <v>30</v>
      </c>
      <c r="D34" s="23">
        <v>11.1</v>
      </c>
      <c r="E34" s="7">
        <f t="shared" si="11"/>
        <v>8</v>
      </c>
      <c r="F34" s="8">
        <f t="shared" si="12"/>
        <v>20</v>
      </c>
      <c r="G34" s="19">
        <v>13</v>
      </c>
      <c r="H34" s="7">
        <f t="shared" si="13"/>
        <v>10</v>
      </c>
      <c r="I34" s="18">
        <f t="shared" si="14"/>
        <v>16</v>
      </c>
      <c r="J34" s="23">
        <v>9.1999999999999993</v>
      </c>
      <c r="K34" s="7">
        <f t="shared" si="15"/>
        <v>11</v>
      </c>
      <c r="L34" s="8">
        <f t="shared" si="16"/>
        <v>21</v>
      </c>
      <c r="M34" s="19">
        <v>10.199999999999999</v>
      </c>
      <c r="N34" s="7">
        <f t="shared" si="17"/>
        <v>13</v>
      </c>
      <c r="O34" s="18">
        <f t="shared" si="18"/>
        <v>26</v>
      </c>
      <c r="P34" s="28">
        <f t="shared" si="21"/>
        <v>43.5</v>
      </c>
      <c r="Q34" s="7">
        <f t="shared" si="19"/>
        <v>12</v>
      </c>
      <c r="R34" s="8">
        <f t="shared" si="20"/>
        <v>28</v>
      </c>
    </row>
    <row r="35" spans="1:18" x14ac:dyDescent="0.2">
      <c r="A35" s="11">
        <v>229</v>
      </c>
      <c r="B35" s="7" t="s">
        <v>268</v>
      </c>
      <c r="C35" s="7" t="s">
        <v>30</v>
      </c>
      <c r="D35" s="23">
        <v>10.53</v>
      </c>
      <c r="E35" s="7">
        <f t="shared" si="11"/>
        <v>12</v>
      </c>
      <c r="F35" s="8">
        <f t="shared" si="12"/>
        <v>26</v>
      </c>
      <c r="G35" s="19">
        <v>12.7</v>
      </c>
      <c r="H35" s="7">
        <f t="shared" si="13"/>
        <v>15.000000000000002</v>
      </c>
      <c r="I35" s="18">
        <f t="shared" si="14"/>
        <v>22.000000000000004</v>
      </c>
      <c r="J35" s="23">
        <v>11.45</v>
      </c>
      <c r="K35" s="7">
        <f t="shared" si="15"/>
        <v>2</v>
      </c>
      <c r="L35" s="8">
        <f t="shared" si="16"/>
        <v>4</v>
      </c>
      <c r="M35" s="19">
        <v>9.3000000000000007</v>
      </c>
      <c r="N35" s="7">
        <f t="shared" si="17"/>
        <v>17</v>
      </c>
      <c r="O35" s="18">
        <f t="shared" si="18"/>
        <v>31</v>
      </c>
      <c r="P35" s="28">
        <f t="shared" ref="P35:P46" si="22">SUM(D35+G35+J35+M35)</f>
        <v>43.97999999999999</v>
      </c>
      <c r="Q35" s="7">
        <f t="shared" si="19"/>
        <v>9</v>
      </c>
      <c r="R35" s="8">
        <f t="shared" si="20"/>
        <v>25</v>
      </c>
    </row>
    <row r="36" spans="1:18" x14ac:dyDescent="0.2">
      <c r="A36" s="11">
        <v>230</v>
      </c>
      <c r="B36" s="7" t="s">
        <v>269</v>
      </c>
      <c r="C36" s="7" t="s">
        <v>30</v>
      </c>
      <c r="D36" s="23">
        <v>10.199999999999999</v>
      </c>
      <c r="E36" s="7">
        <f t="shared" si="11"/>
        <v>15</v>
      </c>
      <c r="F36" s="8">
        <f t="shared" si="12"/>
        <v>30</v>
      </c>
      <c r="G36" s="19">
        <v>13.6</v>
      </c>
      <c r="H36" s="7">
        <f t="shared" si="13"/>
        <v>5</v>
      </c>
      <c r="I36" s="18">
        <f t="shared" si="14"/>
        <v>9</v>
      </c>
      <c r="J36" s="23">
        <v>9.1999999999999993</v>
      </c>
      <c r="K36" s="7">
        <f t="shared" si="15"/>
        <v>11</v>
      </c>
      <c r="L36" s="8">
        <f t="shared" si="16"/>
        <v>21</v>
      </c>
      <c r="M36" s="19">
        <v>10.95</v>
      </c>
      <c r="N36" s="7">
        <f t="shared" si="17"/>
        <v>6</v>
      </c>
      <c r="O36" s="18">
        <f t="shared" si="18"/>
        <v>17</v>
      </c>
      <c r="P36" s="28">
        <f t="shared" si="22"/>
        <v>43.95</v>
      </c>
      <c r="Q36" s="7">
        <f t="shared" si="19"/>
        <v>10</v>
      </c>
      <c r="R36" s="8">
        <f t="shared" si="20"/>
        <v>26</v>
      </c>
    </row>
    <row r="37" spans="1:18" x14ac:dyDescent="0.2">
      <c r="A37" s="11">
        <v>231</v>
      </c>
      <c r="B37" s="7" t="s">
        <v>270</v>
      </c>
      <c r="C37" s="7" t="s">
        <v>24</v>
      </c>
      <c r="D37" s="23">
        <v>11.13</v>
      </c>
      <c r="E37" s="7">
        <f t="shared" si="11"/>
        <v>7</v>
      </c>
      <c r="F37" s="8">
        <f t="shared" si="12"/>
        <v>19</v>
      </c>
      <c r="G37" s="19">
        <v>12.9</v>
      </c>
      <c r="H37" s="7">
        <f t="shared" si="13"/>
        <v>12.000000000000002</v>
      </c>
      <c r="I37" s="18">
        <f t="shared" si="14"/>
        <v>18</v>
      </c>
      <c r="J37" s="23">
        <v>9.8000000000000007</v>
      </c>
      <c r="K37" s="7">
        <f t="shared" si="15"/>
        <v>8</v>
      </c>
      <c r="L37" s="8">
        <f t="shared" si="16"/>
        <v>16</v>
      </c>
      <c r="M37" s="19">
        <v>11.5</v>
      </c>
      <c r="N37" s="7">
        <f t="shared" si="17"/>
        <v>3</v>
      </c>
      <c r="O37" s="18">
        <f t="shared" si="18"/>
        <v>13</v>
      </c>
      <c r="P37" s="28">
        <f t="shared" si="22"/>
        <v>45.33</v>
      </c>
      <c r="Q37" s="7">
        <f t="shared" si="19"/>
        <v>5</v>
      </c>
      <c r="R37" s="8">
        <f t="shared" si="20"/>
        <v>18</v>
      </c>
    </row>
    <row r="38" spans="1:18" x14ac:dyDescent="0.2">
      <c r="A38" s="11">
        <v>232</v>
      </c>
      <c r="B38" s="7" t="s">
        <v>271</v>
      </c>
      <c r="C38" s="7" t="s">
        <v>24</v>
      </c>
      <c r="D38" s="23">
        <v>12.07</v>
      </c>
      <c r="E38" s="7">
        <f t="shared" si="11"/>
        <v>1</v>
      </c>
      <c r="F38" s="8">
        <f t="shared" si="12"/>
        <v>7</v>
      </c>
      <c r="G38" s="19">
        <v>13.8</v>
      </c>
      <c r="H38" s="7">
        <f t="shared" si="13"/>
        <v>3</v>
      </c>
      <c r="I38" s="18">
        <f t="shared" si="14"/>
        <v>6</v>
      </c>
      <c r="J38" s="23">
        <v>10.5</v>
      </c>
      <c r="K38" s="7">
        <f t="shared" si="15"/>
        <v>3</v>
      </c>
      <c r="L38" s="8">
        <f t="shared" si="16"/>
        <v>7</v>
      </c>
      <c r="M38" s="19">
        <v>11.05</v>
      </c>
      <c r="N38" s="7">
        <f t="shared" si="17"/>
        <v>5</v>
      </c>
      <c r="O38" s="18">
        <f t="shared" si="18"/>
        <v>16</v>
      </c>
      <c r="P38" s="28">
        <f t="shared" si="22"/>
        <v>47.42</v>
      </c>
      <c r="Q38" s="7">
        <f t="shared" si="19"/>
        <v>2</v>
      </c>
      <c r="R38" s="8">
        <f t="shared" si="20"/>
        <v>11</v>
      </c>
    </row>
    <row r="39" spans="1:18" s="62" customFormat="1" x14ac:dyDescent="0.2">
      <c r="A39" s="55">
        <v>187</v>
      </c>
      <c r="B39" s="56" t="s">
        <v>272</v>
      </c>
      <c r="C39" s="56" t="s">
        <v>24</v>
      </c>
      <c r="D39" s="57"/>
      <c r="E39" s="56">
        <f t="shared" si="11"/>
        <v>24</v>
      </c>
      <c r="F39" s="58">
        <f t="shared" si="12"/>
        <v>40</v>
      </c>
      <c r="G39" s="59"/>
      <c r="H39" s="56">
        <f t="shared" si="13"/>
        <v>20</v>
      </c>
      <c r="I39" s="60">
        <f t="shared" si="14"/>
        <v>28.000000000000004</v>
      </c>
      <c r="J39" s="57"/>
      <c r="K39" s="56">
        <f t="shared" si="15"/>
        <v>23</v>
      </c>
      <c r="L39" s="58">
        <f t="shared" si="16"/>
        <v>36</v>
      </c>
      <c r="M39" s="59"/>
      <c r="N39" s="56">
        <f t="shared" si="17"/>
        <v>26</v>
      </c>
      <c r="O39" s="60">
        <f t="shared" si="18"/>
        <v>41.000000000000007</v>
      </c>
      <c r="P39" s="61">
        <f t="shared" si="22"/>
        <v>0</v>
      </c>
      <c r="Q39" s="56">
        <f t="shared" si="19"/>
        <v>28</v>
      </c>
      <c r="R39" s="58">
        <f t="shared" si="20"/>
        <v>48</v>
      </c>
    </row>
    <row r="40" spans="1:18" s="54" customFormat="1" x14ac:dyDescent="0.2">
      <c r="A40" s="50">
        <v>233</v>
      </c>
      <c r="B40" s="51" t="s">
        <v>295</v>
      </c>
      <c r="C40" s="51" t="s">
        <v>24</v>
      </c>
      <c r="D40" s="52">
        <v>12</v>
      </c>
      <c r="E40" s="43">
        <f t="shared" si="11"/>
        <v>2</v>
      </c>
      <c r="F40" s="45">
        <f t="shared" si="12"/>
        <v>9</v>
      </c>
      <c r="G40" s="53">
        <v>14.05</v>
      </c>
      <c r="H40" s="43">
        <f t="shared" si="13"/>
        <v>1</v>
      </c>
      <c r="I40" s="47">
        <f t="shared" si="14"/>
        <v>2</v>
      </c>
      <c r="J40" s="52">
        <v>7.65</v>
      </c>
      <c r="K40" s="43">
        <f t="shared" si="15"/>
        <v>19</v>
      </c>
      <c r="L40" s="45">
        <f t="shared" si="16"/>
        <v>31.999999999999996</v>
      </c>
      <c r="M40" s="53">
        <v>10.8</v>
      </c>
      <c r="N40" s="43">
        <f t="shared" si="17"/>
        <v>8</v>
      </c>
      <c r="O40" s="47">
        <f t="shared" si="18"/>
        <v>20</v>
      </c>
      <c r="P40" s="48">
        <f t="shared" si="22"/>
        <v>44.5</v>
      </c>
      <c r="Q40" s="43">
        <f t="shared" si="19"/>
        <v>7</v>
      </c>
      <c r="R40" s="45">
        <f t="shared" si="20"/>
        <v>22</v>
      </c>
    </row>
    <row r="41" spans="1:18" x14ac:dyDescent="0.2">
      <c r="A41" s="11">
        <v>237</v>
      </c>
      <c r="B41" s="7" t="s">
        <v>273</v>
      </c>
      <c r="C41" s="7" t="s">
        <v>70</v>
      </c>
      <c r="D41" s="23">
        <v>10.33</v>
      </c>
      <c r="E41" s="7">
        <f t="shared" si="11"/>
        <v>13</v>
      </c>
      <c r="F41" s="8">
        <f t="shared" si="12"/>
        <v>27</v>
      </c>
      <c r="G41" s="19">
        <v>12.95</v>
      </c>
      <c r="H41" s="7">
        <f t="shared" si="13"/>
        <v>11.000000000000002</v>
      </c>
      <c r="I41" s="18">
        <f t="shared" si="14"/>
        <v>17</v>
      </c>
      <c r="J41" s="23">
        <v>12.05</v>
      </c>
      <c r="K41" s="7">
        <f t="shared" si="15"/>
        <v>1</v>
      </c>
      <c r="L41" s="8">
        <f t="shared" si="16"/>
        <v>2</v>
      </c>
      <c r="M41" s="19">
        <v>8.0500000000000007</v>
      </c>
      <c r="N41" s="7">
        <f t="shared" si="17"/>
        <v>21</v>
      </c>
      <c r="O41" s="18">
        <f t="shared" si="18"/>
        <v>36</v>
      </c>
      <c r="P41" s="28">
        <f t="shared" si="22"/>
        <v>43.379999999999995</v>
      </c>
      <c r="Q41" s="7">
        <f t="shared" si="19"/>
        <v>14</v>
      </c>
      <c r="R41" s="8">
        <f t="shared" si="20"/>
        <v>30</v>
      </c>
    </row>
    <row r="42" spans="1:18" x14ac:dyDescent="0.2">
      <c r="A42" s="11">
        <v>238</v>
      </c>
      <c r="B42" s="7" t="s">
        <v>274</v>
      </c>
      <c r="C42" s="7" t="s">
        <v>70</v>
      </c>
      <c r="D42" s="23">
        <v>10.53</v>
      </c>
      <c r="E42" s="7">
        <f t="shared" si="11"/>
        <v>12</v>
      </c>
      <c r="F42" s="8">
        <f t="shared" si="12"/>
        <v>26</v>
      </c>
      <c r="G42" s="19">
        <v>13.15</v>
      </c>
      <c r="H42" s="7">
        <f t="shared" si="13"/>
        <v>8</v>
      </c>
      <c r="I42" s="18">
        <f t="shared" si="14"/>
        <v>13</v>
      </c>
      <c r="J42" s="23">
        <v>9.1999999999999993</v>
      </c>
      <c r="K42" s="7">
        <f t="shared" si="15"/>
        <v>11</v>
      </c>
      <c r="L42" s="8">
        <f t="shared" si="16"/>
        <v>21</v>
      </c>
      <c r="M42" s="19">
        <v>10.6</v>
      </c>
      <c r="N42" s="7">
        <f t="shared" si="17"/>
        <v>10</v>
      </c>
      <c r="O42" s="18">
        <f t="shared" si="18"/>
        <v>23</v>
      </c>
      <c r="P42" s="28">
        <f t="shared" si="22"/>
        <v>43.48</v>
      </c>
      <c r="Q42" s="7">
        <f t="shared" si="19"/>
        <v>13</v>
      </c>
      <c r="R42" s="8">
        <f t="shared" si="20"/>
        <v>29</v>
      </c>
    </row>
    <row r="43" spans="1:18" x14ac:dyDescent="0.2">
      <c r="A43" s="11">
        <v>239</v>
      </c>
      <c r="B43" s="7" t="s">
        <v>275</v>
      </c>
      <c r="C43" s="7" t="s">
        <v>70</v>
      </c>
      <c r="D43" s="23">
        <v>10.23</v>
      </c>
      <c r="E43" s="7">
        <f t="shared" si="11"/>
        <v>14</v>
      </c>
      <c r="F43" s="8">
        <f t="shared" si="12"/>
        <v>29</v>
      </c>
      <c r="G43" s="19">
        <v>12.95</v>
      </c>
      <c r="H43" s="7">
        <f t="shared" si="13"/>
        <v>11.000000000000002</v>
      </c>
      <c r="I43" s="18">
        <f t="shared" si="14"/>
        <v>17</v>
      </c>
      <c r="J43" s="23">
        <v>9.15</v>
      </c>
      <c r="K43" s="7">
        <f t="shared" si="15"/>
        <v>12</v>
      </c>
      <c r="L43" s="8">
        <f t="shared" si="16"/>
        <v>22</v>
      </c>
      <c r="M43" s="19">
        <v>6.4</v>
      </c>
      <c r="N43" s="7">
        <f t="shared" si="17"/>
        <v>24</v>
      </c>
      <c r="O43" s="18">
        <f t="shared" si="18"/>
        <v>39</v>
      </c>
      <c r="P43" s="28">
        <f t="shared" si="22"/>
        <v>38.729999999999997</v>
      </c>
      <c r="Q43" s="7">
        <f t="shared" si="19"/>
        <v>21</v>
      </c>
      <c r="R43" s="8">
        <f t="shared" si="20"/>
        <v>39</v>
      </c>
    </row>
    <row r="44" spans="1:18" x14ac:dyDescent="0.2">
      <c r="A44" s="11">
        <v>240</v>
      </c>
      <c r="B44" s="7" t="s">
        <v>276</v>
      </c>
      <c r="C44" s="7" t="s">
        <v>70</v>
      </c>
      <c r="D44" s="23">
        <v>10.9</v>
      </c>
      <c r="E44" s="7">
        <f t="shared" si="11"/>
        <v>9</v>
      </c>
      <c r="F44" s="8">
        <f t="shared" si="12"/>
        <v>23</v>
      </c>
      <c r="G44" s="19">
        <v>13.15</v>
      </c>
      <c r="H44" s="7">
        <f t="shared" si="13"/>
        <v>8</v>
      </c>
      <c r="I44" s="18">
        <f t="shared" si="14"/>
        <v>13</v>
      </c>
      <c r="J44" s="23">
        <v>9.9</v>
      </c>
      <c r="K44" s="7">
        <f t="shared" si="15"/>
        <v>7</v>
      </c>
      <c r="L44" s="8">
        <f t="shared" si="16"/>
        <v>15</v>
      </c>
      <c r="M44" s="19">
        <v>10.25</v>
      </c>
      <c r="N44" s="7">
        <f t="shared" si="17"/>
        <v>12</v>
      </c>
      <c r="O44" s="18">
        <f t="shared" si="18"/>
        <v>25</v>
      </c>
      <c r="P44" s="28">
        <f t="shared" si="22"/>
        <v>44.2</v>
      </c>
      <c r="Q44" s="7">
        <f t="shared" si="19"/>
        <v>8</v>
      </c>
      <c r="R44" s="8">
        <f t="shared" si="20"/>
        <v>24</v>
      </c>
    </row>
    <row r="45" spans="1:18" x14ac:dyDescent="0.2">
      <c r="A45" s="11">
        <v>241</v>
      </c>
      <c r="B45" s="7" t="s">
        <v>277</v>
      </c>
      <c r="C45" s="7" t="s">
        <v>70</v>
      </c>
      <c r="D45" s="23">
        <v>10.130000000000001</v>
      </c>
      <c r="E45" s="7">
        <f t="shared" si="11"/>
        <v>16</v>
      </c>
      <c r="F45" s="8">
        <f t="shared" si="12"/>
        <v>31</v>
      </c>
      <c r="G45" s="19">
        <v>13.2</v>
      </c>
      <c r="H45" s="7">
        <f t="shared" si="13"/>
        <v>7</v>
      </c>
      <c r="I45" s="18">
        <f t="shared" si="14"/>
        <v>12</v>
      </c>
      <c r="J45" s="23">
        <v>7.2</v>
      </c>
      <c r="K45" s="7">
        <f t="shared" si="15"/>
        <v>22</v>
      </c>
      <c r="L45" s="8">
        <f t="shared" si="16"/>
        <v>35</v>
      </c>
      <c r="M45" s="19">
        <v>6.15</v>
      </c>
      <c r="N45" s="7">
        <f t="shared" si="17"/>
        <v>25</v>
      </c>
      <c r="O45" s="18">
        <f t="shared" si="18"/>
        <v>40.000000000000007</v>
      </c>
      <c r="P45" s="28">
        <f t="shared" si="22"/>
        <v>36.68</v>
      </c>
      <c r="Q45" s="7">
        <f t="shared" si="19"/>
        <v>23</v>
      </c>
      <c r="R45" s="8">
        <f t="shared" si="20"/>
        <v>41</v>
      </c>
    </row>
    <row r="46" spans="1:18" ht="17" thickBot="1" x14ac:dyDescent="0.25">
      <c r="A46" s="11">
        <v>242</v>
      </c>
      <c r="B46" s="7" t="s">
        <v>278</v>
      </c>
      <c r="C46" s="7" t="s">
        <v>70</v>
      </c>
      <c r="D46" s="23">
        <v>10.8</v>
      </c>
      <c r="E46" s="7">
        <f t="shared" si="11"/>
        <v>11</v>
      </c>
      <c r="F46" s="8">
        <f t="shared" si="12"/>
        <v>25</v>
      </c>
      <c r="G46" s="19">
        <v>12.95</v>
      </c>
      <c r="H46" s="7">
        <f t="shared" si="13"/>
        <v>11.000000000000002</v>
      </c>
      <c r="I46" s="18">
        <f t="shared" si="14"/>
        <v>17</v>
      </c>
      <c r="J46" s="23">
        <v>10.35</v>
      </c>
      <c r="K46" s="7">
        <f t="shared" si="15"/>
        <v>4</v>
      </c>
      <c r="L46" s="8">
        <f t="shared" si="16"/>
        <v>8</v>
      </c>
      <c r="M46" s="19">
        <v>10.85</v>
      </c>
      <c r="N46" s="7">
        <f t="shared" si="17"/>
        <v>7</v>
      </c>
      <c r="O46" s="18">
        <f t="shared" si="18"/>
        <v>19</v>
      </c>
      <c r="P46" s="28">
        <f t="shared" si="22"/>
        <v>44.95</v>
      </c>
      <c r="Q46" s="7">
        <f t="shared" si="19"/>
        <v>6</v>
      </c>
      <c r="R46" s="8">
        <f t="shared" si="20"/>
        <v>21</v>
      </c>
    </row>
    <row r="47" spans="1:18" ht="17" x14ac:dyDescent="0.2">
      <c r="A47" s="6" t="s">
        <v>14</v>
      </c>
      <c r="B47" s="73" t="s">
        <v>279</v>
      </c>
      <c r="C47" s="74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</row>
    <row r="48" spans="1:18" x14ac:dyDescent="0.2">
      <c r="A48" s="11">
        <v>204</v>
      </c>
      <c r="B48" s="7" t="s">
        <v>293</v>
      </c>
      <c r="C48" s="7" t="s">
        <v>52</v>
      </c>
      <c r="D48" s="23">
        <v>11.8</v>
      </c>
      <c r="E48" s="7">
        <f t="shared" ref="E48:E56" si="23">SUMPRODUCT((D$48:D$56&gt;D48)/COUNTIF(D$48:D$56,D$48:D$56&amp;""))+1</f>
        <v>2</v>
      </c>
      <c r="F48" s="8">
        <f t="shared" ref="F48:F56" si="24">SUMPRODUCT((D$4:D$56&gt;D48)/COUNTIF(D$4:D$56,D$4:D$56&amp;""))+1</f>
        <v>11</v>
      </c>
      <c r="G48" s="19">
        <v>13.2</v>
      </c>
      <c r="H48" s="7">
        <f t="shared" ref="H48:H56" si="25">SUMPRODUCT((G$48:G$56&gt;G48)/COUNTIF(G$48:G$56,G$48:G$56&amp;""))+1</f>
        <v>2</v>
      </c>
      <c r="I48" s="18">
        <f t="shared" ref="I48:I56" si="26">SUMPRODUCT((G$4:G$56&gt;G48)/COUNTIF(G$4:G$56,G$4:G$56&amp;""))+1</f>
        <v>12</v>
      </c>
      <c r="J48" s="23">
        <v>9.3000000000000007</v>
      </c>
      <c r="K48" s="7">
        <f t="shared" ref="K48:K56" si="27">SUMPRODUCT((J$48:J$56&gt;J48)/COUNTIF(J$48:J$56,J$48:J$56&amp;""))+1</f>
        <v>5</v>
      </c>
      <c r="L48" s="8">
        <f t="shared" ref="L48:L56" si="28">SUMPRODUCT((J$4:J$56&gt;J48)/COUNTIF(J$4:J$56,J$4:J$56&amp;""))+1</f>
        <v>20</v>
      </c>
      <c r="M48" s="19">
        <v>10.1</v>
      </c>
      <c r="N48" s="7">
        <f t="shared" ref="N48:N56" si="29">SUMPRODUCT((M$48:M$56&gt;M48)/COUNTIF(M$48:M$56,M$48:M$56&amp;""))+1</f>
        <v>7</v>
      </c>
      <c r="O48" s="18">
        <f t="shared" ref="O48:O56" si="30">SUMPRODUCT((M$4:M$56&gt;M48)/COUNTIF(M$4:M$56,M$4:M$56&amp;""))+1</f>
        <v>27</v>
      </c>
      <c r="P48" s="28">
        <f>SUM(D48+G48+J48+M48)</f>
        <v>44.4</v>
      </c>
      <c r="Q48" s="7">
        <f t="shared" ref="Q48:Q56" si="31">SUMPRODUCT((P$48:P$56&gt;P48)/COUNTIF(P$48:P$56,P$48:P$56&amp;""))+1</f>
        <v>5</v>
      </c>
      <c r="R48" s="8">
        <f t="shared" ref="R48:R56" si="32">SUMPRODUCT((P$4:P$56&gt;P48)/COUNTIF(P$4:P$56,P$4:P$56&amp;""))+1</f>
        <v>23</v>
      </c>
    </row>
    <row r="49" spans="1:18" x14ac:dyDescent="0.2">
      <c r="A49" s="11">
        <v>221</v>
      </c>
      <c r="B49" s="7" t="s">
        <v>280</v>
      </c>
      <c r="C49" s="7" t="s">
        <v>21</v>
      </c>
      <c r="D49" s="23">
        <v>11.05</v>
      </c>
      <c r="E49" s="7">
        <f t="shared" si="23"/>
        <v>5</v>
      </c>
      <c r="F49" s="8">
        <f t="shared" si="24"/>
        <v>21</v>
      </c>
      <c r="G49" s="19">
        <v>12.9</v>
      </c>
      <c r="H49" s="7">
        <f t="shared" si="25"/>
        <v>5</v>
      </c>
      <c r="I49" s="18">
        <f t="shared" si="26"/>
        <v>18</v>
      </c>
      <c r="J49" s="23">
        <v>8.1</v>
      </c>
      <c r="K49" s="7">
        <f t="shared" si="27"/>
        <v>8</v>
      </c>
      <c r="L49" s="8">
        <f t="shared" si="28"/>
        <v>29.999999999999996</v>
      </c>
      <c r="M49" s="19">
        <v>0</v>
      </c>
      <c r="N49" s="7">
        <f t="shared" si="29"/>
        <v>9</v>
      </c>
      <c r="O49" s="18">
        <f t="shared" si="30"/>
        <v>41.000000000000007</v>
      </c>
      <c r="P49" s="28">
        <f t="shared" ref="P49:P56" si="33">SUM(D49+G49+J49+M49)</f>
        <v>32.050000000000004</v>
      </c>
      <c r="Q49" s="7">
        <f t="shared" si="31"/>
        <v>9</v>
      </c>
      <c r="R49" s="8">
        <f t="shared" si="32"/>
        <v>43</v>
      </c>
    </row>
    <row r="50" spans="1:18" x14ac:dyDescent="0.2">
      <c r="A50" s="11">
        <v>222</v>
      </c>
      <c r="B50" s="7" t="s">
        <v>281</v>
      </c>
      <c r="C50" s="7" t="s">
        <v>21</v>
      </c>
      <c r="D50" s="23">
        <v>0</v>
      </c>
      <c r="E50" s="7">
        <f t="shared" si="23"/>
        <v>9</v>
      </c>
      <c r="F50" s="8">
        <f t="shared" si="24"/>
        <v>40</v>
      </c>
      <c r="G50" s="19">
        <v>12.6</v>
      </c>
      <c r="H50" s="7">
        <f t="shared" si="25"/>
        <v>8</v>
      </c>
      <c r="I50" s="18">
        <f t="shared" si="26"/>
        <v>23.000000000000004</v>
      </c>
      <c r="J50" s="23">
        <v>9.15</v>
      </c>
      <c r="K50" s="7">
        <f t="shared" si="27"/>
        <v>6</v>
      </c>
      <c r="L50" s="8">
        <f t="shared" si="28"/>
        <v>22</v>
      </c>
      <c r="M50" s="19">
        <v>10.65</v>
      </c>
      <c r="N50" s="7">
        <f t="shared" si="29"/>
        <v>5</v>
      </c>
      <c r="O50" s="18">
        <f t="shared" si="30"/>
        <v>22</v>
      </c>
      <c r="P50" s="28">
        <f t="shared" si="33"/>
        <v>32.4</v>
      </c>
      <c r="Q50" s="7">
        <f t="shared" si="31"/>
        <v>8</v>
      </c>
      <c r="R50" s="8">
        <f t="shared" si="32"/>
        <v>42</v>
      </c>
    </row>
    <row r="51" spans="1:18" x14ac:dyDescent="0.2">
      <c r="A51" s="11">
        <v>223</v>
      </c>
      <c r="B51" s="7" t="s">
        <v>282</v>
      </c>
      <c r="C51" s="7" t="s">
        <v>21</v>
      </c>
      <c r="D51" s="23">
        <v>12.05</v>
      </c>
      <c r="E51" s="7">
        <f t="shared" si="23"/>
        <v>1</v>
      </c>
      <c r="F51" s="8">
        <f t="shared" si="24"/>
        <v>8</v>
      </c>
      <c r="G51" s="19">
        <v>12.75</v>
      </c>
      <c r="H51" s="7">
        <f t="shared" si="25"/>
        <v>7</v>
      </c>
      <c r="I51" s="18">
        <f t="shared" si="26"/>
        <v>21.000000000000004</v>
      </c>
      <c r="J51" s="23">
        <v>9.75</v>
      </c>
      <c r="K51" s="7">
        <f t="shared" si="27"/>
        <v>3</v>
      </c>
      <c r="L51" s="8">
        <f t="shared" si="28"/>
        <v>17</v>
      </c>
      <c r="M51" s="19">
        <v>10.6</v>
      </c>
      <c r="N51" s="7">
        <f t="shared" si="29"/>
        <v>6</v>
      </c>
      <c r="O51" s="18">
        <f t="shared" si="30"/>
        <v>23</v>
      </c>
      <c r="P51" s="28">
        <f t="shared" si="33"/>
        <v>45.15</v>
      </c>
      <c r="Q51" s="7">
        <f t="shared" si="31"/>
        <v>4</v>
      </c>
      <c r="R51" s="8">
        <f t="shared" si="32"/>
        <v>19</v>
      </c>
    </row>
    <row r="52" spans="1:18" x14ac:dyDescent="0.2">
      <c r="A52" s="11">
        <v>224</v>
      </c>
      <c r="B52" s="7" t="s">
        <v>283</v>
      </c>
      <c r="C52" s="7" t="s">
        <v>21</v>
      </c>
      <c r="D52" s="23">
        <v>10.3</v>
      </c>
      <c r="E52" s="7">
        <f t="shared" si="23"/>
        <v>7</v>
      </c>
      <c r="F52" s="8">
        <f t="shared" si="24"/>
        <v>28</v>
      </c>
      <c r="G52" s="19">
        <v>12.95</v>
      </c>
      <c r="H52" s="7">
        <f t="shared" si="25"/>
        <v>4</v>
      </c>
      <c r="I52" s="18">
        <f t="shared" si="26"/>
        <v>17</v>
      </c>
      <c r="J52" s="23">
        <v>8.35</v>
      </c>
      <c r="K52" s="7">
        <f t="shared" si="27"/>
        <v>7</v>
      </c>
      <c r="L52" s="8">
        <f t="shared" si="28"/>
        <v>28.999999999999996</v>
      </c>
      <c r="M52" s="19">
        <v>11.2</v>
      </c>
      <c r="N52" s="7">
        <f t="shared" si="29"/>
        <v>4</v>
      </c>
      <c r="O52" s="18">
        <f t="shared" si="30"/>
        <v>14</v>
      </c>
      <c r="P52" s="28">
        <f t="shared" si="33"/>
        <v>42.8</v>
      </c>
      <c r="Q52" s="7">
        <f t="shared" si="31"/>
        <v>7</v>
      </c>
      <c r="R52" s="8">
        <f t="shared" si="32"/>
        <v>32</v>
      </c>
    </row>
    <row r="53" spans="1:18" x14ac:dyDescent="0.2">
      <c r="A53" s="11">
        <v>225</v>
      </c>
      <c r="B53" s="7" t="s">
        <v>284</v>
      </c>
      <c r="C53" s="7" t="s">
        <v>21</v>
      </c>
      <c r="D53" s="23">
        <v>11.15</v>
      </c>
      <c r="E53" s="7">
        <f t="shared" si="23"/>
        <v>4</v>
      </c>
      <c r="F53" s="8">
        <f t="shared" si="24"/>
        <v>18</v>
      </c>
      <c r="G53" s="19">
        <v>12.55</v>
      </c>
      <c r="H53" s="7">
        <f t="shared" si="25"/>
        <v>9</v>
      </c>
      <c r="I53" s="18">
        <f t="shared" si="26"/>
        <v>24.000000000000004</v>
      </c>
      <c r="J53" s="23">
        <v>10.3</v>
      </c>
      <c r="K53" s="7">
        <f t="shared" si="27"/>
        <v>2</v>
      </c>
      <c r="L53" s="8">
        <f t="shared" si="28"/>
        <v>9</v>
      </c>
      <c r="M53" s="19">
        <v>8.9499999999999993</v>
      </c>
      <c r="N53" s="7">
        <f t="shared" si="29"/>
        <v>8</v>
      </c>
      <c r="O53" s="18">
        <f t="shared" si="30"/>
        <v>34</v>
      </c>
      <c r="P53" s="28">
        <f t="shared" si="33"/>
        <v>42.95</v>
      </c>
      <c r="Q53" s="7">
        <f t="shared" si="31"/>
        <v>6</v>
      </c>
      <c r="R53" s="8">
        <f t="shared" si="32"/>
        <v>31</v>
      </c>
    </row>
    <row r="54" spans="1:18" x14ac:dyDescent="0.2">
      <c r="A54" s="11">
        <v>234</v>
      </c>
      <c r="B54" s="7" t="s">
        <v>285</v>
      </c>
      <c r="C54" s="7" t="s">
        <v>24</v>
      </c>
      <c r="D54" s="23">
        <v>11.55</v>
      </c>
      <c r="E54" s="7">
        <f t="shared" si="23"/>
        <v>3</v>
      </c>
      <c r="F54" s="8">
        <f t="shared" si="24"/>
        <v>15</v>
      </c>
      <c r="G54" s="19">
        <v>13.6</v>
      </c>
      <c r="H54" s="7">
        <f t="shared" si="25"/>
        <v>1</v>
      </c>
      <c r="I54" s="18">
        <f t="shared" si="26"/>
        <v>9</v>
      </c>
      <c r="J54" s="23">
        <v>10.3</v>
      </c>
      <c r="K54" s="7">
        <f t="shared" si="27"/>
        <v>2</v>
      </c>
      <c r="L54" s="8">
        <f t="shared" si="28"/>
        <v>9</v>
      </c>
      <c r="M54" s="19">
        <v>12.15</v>
      </c>
      <c r="N54" s="7">
        <f t="shared" si="29"/>
        <v>2</v>
      </c>
      <c r="O54" s="18">
        <f t="shared" si="30"/>
        <v>8</v>
      </c>
      <c r="P54" s="28">
        <f t="shared" si="33"/>
        <v>47.6</v>
      </c>
      <c r="Q54" s="7">
        <f t="shared" si="31"/>
        <v>1</v>
      </c>
      <c r="R54" s="8">
        <f t="shared" si="32"/>
        <v>10</v>
      </c>
    </row>
    <row r="55" spans="1:18" x14ac:dyDescent="0.2">
      <c r="A55" s="11">
        <v>235</v>
      </c>
      <c r="B55" s="7" t="s">
        <v>286</v>
      </c>
      <c r="C55" s="7" t="s">
        <v>70</v>
      </c>
      <c r="D55" s="23">
        <v>10.1</v>
      </c>
      <c r="E55" s="7">
        <f t="shared" si="23"/>
        <v>8</v>
      </c>
      <c r="F55" s="8">
        <f t="shared" si="24"/>
        <v>32</v>
      </c>
      <c r="G55" s="19">
        <v>13.05</v>
      </c>
      <c r="H55" s="7">
        <f t="shared" si="25"/>
        <v>3</v>
      </c>
      <c r="I55" s="18">
        <f t="shared" si="26"/>
        <v>15</v>
      </c>
      <c r="J55" s="23">
        <v>12.05</v>
      </c>
      <c r="K55" s="7">
        <f t="shared" si="27"/>
        <v>1</v>
      </c>
      <c r="L55" s="8">
        <f t="shared" si="28"/>
        <v>2</v>
      </c>
      <c r="M55" s="19">
        <v>11.9</v>
      </c>
      <c r="N55" s="7">
        <f t="shared" si="29"/>
        <v>3</v>
      </c>
      <c r="O55" s="18">
        <f t="shared" si="30"/>
        <v>11</v>
      </c>
      <c r="P55" s="28">
        <f t="shared" si="33"/>
        <v>47.1</v>
      </c>
      <c r="Q55" s="7">
        <f t="shared" si="31"/>
        <v>2</v>
      </c>
      <c r="R55" s="8">
        <f t="shared" si="32"/>
        <v>12</v>
      </c>
    </row>
    <row r="56" spans="1:18" x14ac:dyDescent="0.2">
      <c r="A56" s="11">
        <v>236</v>
      </c>
      <c r="B56" s="7" t="s">
        <v>287</v>
      </c>
      <c r="C56" s="7" t="s">
        <v>56</v>
      </c>
      <c r="D56" s="23">
        <v>10.95</v>
      </c>
      <c r="E56" s="7">
        <f t="shared" si="23"/>
        <v>6</v>
      </c>
      <c r="F56" s="8">
        <f t="shared" si="24"/>
        <v>22</v>
      </c>
      <c r="G56" s="19">
        <v>12.85</v>
      </c>
      <c r="H56" s="7">
        <f t="shared" si="25"/>
        <v>6</v>
      </c>
      <c r="I56" s="18">
        <f t="shared" si="26"/>
        <v>19</v>
      </c>
      <c r="J56" s="23">
        <v>9.6999999999999993</v>
      </c>
      <c r="K56" s="7">
        <f t="shared" si="27"/>
        <v>4</v>
      </c>
      <c r="L56" s="8">
        <f t="shared" si="28"/>
        <v>18</v>
      </c>
      <c r="M56" s="19">
        <v>12.3</v>
      </c>
      <c r="N56" s="7">
        <f t="shared" si="29"/>
        <v>1</v>
      </c>
      <c r="O56" s="18">
        <f t="shared" si="30"/>
        <v>6</v>
      </c>
      <c r="P56" s="28">
        <f t="shared" si="33"/>
        <v>45.8</v>
      </c>
      <c r="Q56" s="7">
        <f t="shared" si="31"/>
        <v>3</v>
      </c>
      <c r="R56" s="8">
        <f t="shared" si="32"/>
        <v>17</v>
      </c>
    </row>
  </sheetData>
  <sheetProtection selectLockedCells="1"/>
  <mergeCells count="8">
    <mergeCell ref="B47:C47"/>
    <mergeCell ref="D47:R47"/>
    <mergeCell ref="A1:B1"/>
    <mergeCell ref="C1:R1"/>
    <mergeCell ref="B3:C3"/>
    <mergeCell ref="D3:R3"/>
    <mergeCell ref="B16:C16"/>
    <mergeCell ref="D16:R16"/>
  </mergeCells>
  <conditionalFormatting sqref="E48:F56 H48:I56 Q48:R56 K48:L56 N48:O56 E4:F15 E17:F46 H17:I46 K17:L46 N17:O46 Q17:R46">
    <cfRule type="cellIs" dxfId="46" priority="94" stopIfTrue="1" operator="equal">
      <formula>1</formula>
    </cfRule>
    <cfRule type="cellIs" dxfId="45" priority="95" stopIfTrue="1" operator="equal">
      <formula>2</formula>
    </cfRule>
    <cfRule type="cellIs" dxfId="44" priority="96" stopIfTrue="1" operator="equal">
      <formula>3</formula>
    </cfRule>
  </conditionalFormatting>
  <conditionalFormatting sqref="E48:F56 H48:I56 Q48:R56 K48:L56 N48:O56 E4:F15 E17:F46 H17:I46 K17:L46 N17:O46 Q17:R46">
    <cfRule type="cellIs" dxfId="43" priority="92" stopIfTrue="1" operator="equal">
      <formula>5</formula>
    </cfRule>
    <cfRule type="cellIs" dxfId="42" priority="93" stopIfTrue="1" operator="equal">
      <formula>4</formula>
    </cfRule>
  </conditionalFormatting>
  <conditionalFormatting sqref="Q4:R15">
    <cfRule type="cellIs" dxfId="41" priority="80" stopIfTrue="1" operator="equal">
      <formula>1</formula>
    </cfRule>
    <cfRule type="cellIs" dxfId="40" priority="81" stopIfTrue="1" operator="equal">
      <formula>2</formula>
    </cfRule>
    <cfRule type="cellIs" dxfId="39" priority="82" stopIfTrue="1" operator="equal">
      <formula>3</formula>
    </cfRule>
  </conditionalFormatting>
  <conditionalFormatting sqref="Q4:R15">
    <cfRule type="cellIs" dxfId="38" priority="78" stopIfTrue="1" operator="equal">
      <formula>5</formula>
    </cfRule>
    <cfRule type="cellIs" dxfId="37" priority="79" stopIfTrue="1" operator="equal">
      <formula>4</formula>
    </cfRule>
  </conditionalFormatting>
  <conditionalFormatting sqref="F48:F56 I48:I56 R48:R56 L48:L56 O48:O56 F4:F15 F17:F46 I17:I46 L17:L46 O17:O46 R17:R46">
    <cfRule type="cellIs" dxfId="36" priority="91" stopIfTrue="1" operator="equal">
      <formula>6</formula>
    </cfRule>
  </conditionalFormatting>
  <conditionalFormatting sqref="E48:E56 H48:H56 Q48:Q56 K48:K56 N48:N56 E4:E15 E17:E46 H17:H46 K17:K46 N17:N46 Q17:Q46">
    <cfRule type="cellIs" dxfId="35" priority="90" stopIfTrue="1" operator="equal">
      <formula>6</formula>
    </cfRule>
  </conditionalFormatting>
  <conditionalFormatting sqref="H4:I15">
    <cfRule type="cellIs" dxfId="34" priority="87" stopIfTrue="1" operator="equal">
      <formula>1</formula>
    </cfRule>
    <cfRule type="cellIs" dxfId="33" priority="88" stopIfTrue="1" operator="equal">
      <formula>2</formula>
    </cfRule>
    <cfRule type="cellIs" dxfId="32" priority="89" stopIfTrue="1" operator="equal">
      <formula>3</formula>
    </cfRule>
  </conditionalFormatting>
  <conditionalFormatting sqref="H4:I15">
    <cfRule type="cellIs" dxfId="31" priority="85" stopIfTrue="1" operator="equal">
      <formula>5</formula>
    </cfRule>
    <cfRule type="cellIs" dxfId="30" priority="86" stopIfTrue="1" operator="equal">
      <formula>4</formula>
    </cfRule>
  </conditionalFormatting>
  <conditionalFormatting sqref="I4:I15">
    <cfRule type="cellIs" dxfId="29" priority="84" stopIfTrue="1" operator="equal">
      <formula>6</formula>
    </cfRule>
  </conditionalFormatting>
  <conditionalFormatting sqref="H4:H15">
    <cfRule type="cellIs" dxfId="28" priority="83" stopIfTrue="1" operator="equal">
      <formula>6</formula>
    </cfRule>
  </conditionalFormatting>
  <conditionalFormatting sqref="R4:R15">
    <cfRule type="cellIs" dxfId="27" priority="77" stopIfTrue="1" operator="equal">
      <formula>6</formula>
    </cfRule>
  </conditionalFormatting>
  <conditionalFormatting sqref="Q4:Q15">
    <cfRule type="cellIs" dxfId="26" priority="76" stopIfTrue="1" operator="equal">
      <formula>6</formula>
    </cfRule>
  </conditionalFormatting>
  <conditionalFormatting sqref="K4:L15">
    <cfRule type="cellIs" dxfId="25" priority="45" stopIfTrue="1" operator="equal">
      <formula>1</formula>
    </cfRule>
    <cfRule type="cellIs" dxfId="24" priority="46" stopIfTrue="1" operator="equal">
      <formula>2</formula>
    </cfRule>
    <cfRule type="cellIs" dxfId="23" priority="47" stopIfTrue="1" operator="equal">
      <formula>3</formula>
    </cfRule>
  </conditionalFormatting>
  <conditionalFormatting sqref="K4:L15">
    <cfRule type="cellIs" dxfId="22" priority="43" stopIfTrue="1" operator="equal">
      <formula>5</formula>
    </cfRule>
    <cfRule type="cellIs" dxfId="21" priority="44" stopIfTrue="1" operator="equal">
      <formula>4</formula>
    </cfRule>
  </conditionalFormatting>
  <conditionalFormatting sqref="L4:L15">
    <cfRule type="cellIs" dxfId="20" priority="42" stopIfTrue="1" operator="equal">
      <formula>6</formula>
    </cfRule>
  </conditionalFormatting>
  <conditionalFormatting sqref="K4:K15">
    <cfRule type="cellIs" dxfId="19" priority="41" stopIfTrue="1" operator="equal">
      <formula>6</formula>
    </cfRule>
  </conditionalFormatting>
  <conditionalFormatting sqref="N4:O15">
    <cfRule type="cellIs" dxfId="18" priority="24" stopIfTrue="1" operator="equal">
      <formula>1</formula>
    </cfRule>
    <cfRule type="cellIs" dxfId="17" priority="25" stopIfTrue="1" operator="equal">
      <formula>2</formula>
    </cfRule>
    <cfRule type="cellIs" dxfId="16" priority="26" stopIfTrue="1" operator="equal">
      <formula>3</formula>
    </cfRule>
  </conditionalFormatting>
  <conditionalFormatting sqref="N4:O15">
    <cfRule type="cellIs" dxfId="15" priority="22" stopIfTrue="1" operator="equal">
      <formula>5</formula>
    </cfRule>
    <cfRule type="cellIs" dxfId="14" priority="23" stopIfTrue="1" operator="equal">
      <formula>4</formula>
    </cfRule>
  </conditionalFormatting>
  <conditionalFormatting sqref="O4:O15">
    <cfRule type="cellIs" dxfId="13" priority="21" stopIfTrue="1" operator="equal">
      <formula>6</formula>
    </cfRule>
  </conditionalFormatting>
  <conditionalFormatting sqref="N4:N15">
    <cfRule type="cellIs" dxfId="12" priority="20" stopIfTrue="1" operator="equal">
      <formula>6</formula>
    </cfRule>
  </conditionalFormatting>
  <conditionalFormatting sqref="E2:F2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H2:I2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K2:L2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N2:O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Competition 3 - Girls</vt:lpstr>
      <vt:lpstr>Competition 4 - Girls</vt:lpstr>
      <vt:lpstr>Competition 1 - Girls</vt:lpstr>
      <vt:lpstr>Competition 2 - Girls</vt:lpstr>
      <vt:lpstr>Competition 5 - Girls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Kimberley Hill</dc:creator>
  <cp:keywords/>
  <dc:description/>
  <cp:lastModifiedBy>Microsoft Office User</cp:lastModifiedBy>
  <cp:revision/>
  <cp:lastPrinted>2019-09-22T18:42:39Z</cp:lastPrinted>
  <dcterms:created xsi:type="dcterms:W3CDTF">2017-03-01T14:10:48Z</dcterms:created>
  <dcterms:modified xsi:type="dcterms:W3CDTF">2019-10-14T20:33:24Z</dcterms:modified>
  <cp:category/>
  <cp:contentStatus/>
</cp:coreProperties>
</file>