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420" windowWidth="25040" windowHeight="7120" activeTab="0"/>
  </bookViews>
  <sheets>
    <sheet name=" Under 7 Beg Girls" sheetId="1" r:id="rId1"/>
    <sheet name="Under 7 Beg Boys" sheetId="2" r:id="rId2"/>
    <sheet name="Under 9 Beg Girls" sheetId="3" r:id="rId3"/>
    <sheet name="Under 9 Beg Boys" sheetId="4" r:id="rId4"/>
    <sheet name="Under 9 Int Girls" sheetId="5" r:id="rId5"/>
    <sheet name="Under 9 Int Boys" sheetId="6" r:id="rId6"/>
    <sheet name="Under 11 Beg Girls" sheetId="7" r:id="rId7"/>
    <sheet name="Under 11 Beg Boys" sheetId="8" r:id="rId8"/>
    <sheet name="Under 11 Int Girls" sheetId="9" r:id="rId9"/>
    <sheet name="Under 11 Int Boys" sheetId="10" r:id="rId10"/>
    <sheet name="Under 13 Beg Girls" sheetId="11" r:id="rId11"/>
    <sheet name="Under 13 Beg Boys" sheetId="12" r:id="rId12"/>
    <sheet name="Under 13 Int Girls" sheetId="13" r:id="rId13"/>
    <sheet name="Under 13 Int Boys" sheetId="14" r:id="rId14"/>
    <sheet name="Under 15 Beg Girls" sheetId="15" r:id="rId15"/>
    <sheet name="Under 15 Int Girls" sheetId="16" r:id="rId16"/>
    <sheet name="Under 15 Int Boys" sheetId="17" r:id="rId17"/>
  </sheets>
  <definedNames/>
  <calcPr fullCalcOnLoad="1"/>
</workbook>
</file>

<file path=xl/sharedStrings.xml><?xml version="1.0" encoding="utf-8"?>
<sst xmlns="http://schemas.openxmlformats.org/spreadsheetml/2006/main" count="1128" uniqueCount="399">
  <si>
    <t>Under 7s Beginner Girls</t>
  </si>
  <si>
    <t>Walsall A</t>
  </si>
  <si>
    <t xml:space="preserve">Vault </t>
  </si>
  <si>
    <t>Floor</t>
  </si>
  <si>
    <t>Total</t>
  </si>
  <si>
    <t>Esme Burn</t>
  </si>
  <si>
    <t>Ruby Sharples</t>
  </si>
  <si>
    <t>Olivia Pennell</t>
  </si>
  <si>
    <t>Mia Gwilt</t>
  </si>
  <si>
    <t>N/A</t>
  </si>
  <si>
    <t>Savannah Keough-Forbes</t>
  </si>
  <si>
    <t>Scarlett Perry</t>
  </si>
  <si>
    <t>Team Score</t>
  </si>
  <si>
    <t>Bromsgrove Purple</t>
  </si>
  <si>
    <t xml:space="preserve">Floor </t>
  </si>
  <si>
    <t>Tilly Fisher</t>
  </si>
  <si>
    <t>Chloe Barrett</t>
  </si>
  <si>
    <t>Beatrice James</t>
  </si>
  <si>
    <t>Jemina Hickman - Smith</t>
  </si>
  <si>
    <t>Scarlett Silvester-Webb</t>
  </si>
  <si>
    <t>Elizabeth Thurgood</t>
  </si>
  <si>
    <t>Bromsgrove Black</t>
  </si>
  <si>
    <t>Vault</t>
  </si>
  <si>
    <t>Pheobe Barnes</t>
  </si>
  <si>
    <t>Indie Merritt</t>
  </si>
  <si>
    <t>Tilly Hopcroft</t>
  </si>
  <si>
    <t>Faren Dalton</t>
  </si>
  <si>
    <t>Hanna Ciecietska</t>
  </si>
  <si>
    <t>Emma Hewitt-Roberts</t>
  </si>
  <si>
    <t>City of Coventry 1</t>
  </si>
  <si>
    <t>Aiofe O'Connor</t>
  </si>
  <si>
    <t>Neive Jones</t>
  </si>
  <si>
    <t>Sorcha Mythen</t>
  </si>
  <si>
    <t>Annabelle Harvey-gately</t>
  </si>
  <si>
    <t>Georgia Hetherington</t>
  </si>
  <si>
    <t>Savannah Akinola</t>
  </si>
  <si>
    <t>City of Coventry 4</t>
  </si>
  <si>
    <t>Lariah Coleman</t>
  </si>
  <si>
    <t>Millie Williams</t>
  </si>
  <si>
    <t>Isabella Ward</t>
  </si>
  <si>
    <t>Imogen Jones</t>
  </si>
  <si>
    <t>Caitlin Russell</t>
  </si>
  <si>
    <t>Taylor Jones</t>
  </si>
  <si>
    <t>Walsall B</t>
  </si>
  <si>
    <t>Millie Baynham Forbes</t>
  </si>
  <si>
    <t>Matilda Bancroft</t>
  </si>
  <si>
    <t>Bobbi Clarke</t>
  </si>
  <si>
    <t>Martha Mutch</t>
  </si>
  <si>
    <t>Sienna Stewart</t>
  </si>
  <si>
    <t>Ella Roberts</t>
  </si>
  <si>
    <t>Revolution A</t>
  </si>
  <si>
    <t>Ava Turri</t>
  </si>
  <si>
    <t xml:space="preserve">Katie Cekrezi </t>
  </si>
  <si>
    <t>Lydia Davies</t>
  </si>
  <si>
    <t>Isla Hamilton</t>
  </si>
  <si>
    <t xml:space="preserve">Alissa Hoxha </t>
  </si>
  <si>
    <t>Revolution B</t>
  </si>
  <si>
    <t xml:space="preserve">Charlotte James </t>
  </si>
  <si>
    <t>Sophie Harries</t>
  </si>
  <si>
    <t xml:space="preserve">Sophie Kennedy </t>
  </si>
  <si>
    <t>Mayati Adu Boahen-Powell</t>
  </si>
  <si>
    <t>Dellah Clinton</t>
  </si>
  <si>
    <t xml:space="preserve">Holly Butler </t>
  </si>
  <si>
    <t xml:space="preserve">Solihull Town </t>
  </si>
  <si>
    <t>Ridhi Verma</t>
  </si>
  <si>
    <t>Connie Hollis</t>
  </si>
  <si>
    <t>Phobe Vinall</t>
  </si>
  <si>
    <t>Grace Jackson</t>
  </si>
  <si>
    <t>Under 7s Beginner Boys</t>
  </si>
  <si>
    <t>Revolution x3 Ind</t>
  </si>
  <si>
    <t>Lewis Chapman</t>
  </si>
  <si>
    <t>Archie Hine</t>
  </si>
  <si>
    <t>William Tse</t>
  </si>
  <si>
    <t>City of Coventry 2</t>
  </si>
  <si>
    <t>Daniel Kilby</t>
  </si>
  <si>
    <t>Theodore Brownlee</t>
  </si>
  <si>
    <t>Oscar West</t>
  </si>
  <si>
    <t>Jake Emmerson</t>
  </si>
  <si>
    <t xml:space="preserve">Bromsgrove </t>
  </si>
  <si>
    <t>Jack Parsons</t>
  </si>
  <si>
    <t>Freddie Middleton</t>
  </si>
  <si>
    <t>Jeevan Banning</t>
  </si>
  <si>
    <t>Alfie Webley</t>
  </si>
  <si>
    <t>Charley Burton</t>
  </si>
  <si>
    <t>Ethan Went</t>
  </si>
  <si>
    <t>Walsall 1x Ind</t>
  </si>
  <si>
    <t>Elijah Critchley</t>
  </si>
  <si>
    <t>Under 9s Beginner Girls</t>
  </si>
  <si>
    <t>Starbound</t>
  </si>
  <si>
    <t>Mia Bendall</t>
  </si>
  <si>
    <t>Francesca Millward</t>
  </si>
  <si>
    <t>Maya Hassam</t>
  </si>
  <si>
    <t>Imogen Stabler</t>
  </si>
  <si>
    <t>Isabella Lewis</t>
  </si>
  <si>
    <t>Solihull Town Blue</t>
  </si>
  <si>
    <t>Amelia-Jo Tunney</t>
  </si>
  <si>
    <t>Olivia Bromage</t>
  </si>
  <si>
    <t>Aimee Cuthbert</t>
  </si>
  <si>
    <t>Aayla Jones</t>
  </si>
  <si>
    <t>Lucy Middleton Clarke</t>
  </si>
  <si>
    <t>Sophia Musgrave</t>
  </si>
  <si>
    <t>Solihull Town Black</t>
  </si>
  <si>
    <t>Rhea Pal</t>
  </si>
  <si>
    <t>Lucy Wagstaff</t>
  </si>
  <si>
    <t>Poppy Fellows</t>
  </si>
  <si>
    <t>Elsie Hollis</t>
  </si>
  <si>
    <t>Heart of England 3x Ind</t>
  </si>
  <si>
    <t>Megan Giles</t>
  </si>
  <si>
    <t>Jaida Fathalla</t>
  </si>
  <si>
    <t>Charlie Mann</t>
  </si>
  <si>
    <t>Ivie-May Cole</t>
  </si>
  <si>
    <t>Darcey Garbet</t>
  </si>
  <si>
    <t>Erin Gaughan</t>
  </si>
  <si>
    <t>Cortnie Campbell</t>
  </si>
  <si>
    <t>Amerai White</t>
  </si>
  <si>
    <t xml:space="preserve">Emmi Baker </t>
  </si>
  <si>
    <t>Lena Gorgol</t>
  </si>
  <si>
    <t>Scarlett Holloway</t>
  </si>
  <si>
    <t>North Birmingham Community Blue</t>
  </si>
  <si>
    <t>Nicole Bradbury</t>
  </si>
  <si>
    <t>Macy Gee</t>
  </si>
  <si>
    <t>Aoife Hailey</t>
  </si>
  <si>
    <t>Alesha Flanders</t>
  </si>
  <si>
    <t>Martha Lowe</t>
  </si>
  <si>
    <t>North Birmingham Community Green</t>
  </si>
  <si>
    <t>Eve Cooper</t>
  </si>
  <si>
    <t>Sienna Hulme</t>
  </si>
  <si>
    <t>Rebecca Bye</t>
  </si>
  <si>
    <t>Lexi Ford</t>
  </si>
  <si>
    <t>Fraya Tyler</t>
  </si>
  <si>
    <t>Walsall D</t>
  </si>
  <si>
    <t>Zoey Villanueva</t>
  </si>
  <si>
    <t>Sharla Hylton</t>
  </si>
  <si>
    <t>Skye Burton</t>
  </si>
  <si>
    <t>Skye Ellis</t>
  </si>
  <si>
    <t>Kaira Moseley</t>
  </si>
  <si>
    <t>Amelia Critchley</t>
  </si>
  <si>
    <t>Ella West</t>
  </si>
  <si>
    <t>Erin Johnson</t>
  </si>
  <si>
    <t>Natalie McNeil</t>
  </si>
  <si>
    <t>Darcy Wright</t>
  </si>
  <si>
    <t xml:space="preserve">Lucy Paice </t>
  </si>
  <si>
    <t>Summer Mahoney</t>
  </si>
  <si>
    <t>Amber Edwards</t>
  </si>
  <si>
    <t>Isabella Carey</t>
  </si>
  <si>
    <t>Darcy Sutton</t>
  </si>
  <si>
    <t>Lydia Reeves</t>
  </si>
  <si>
    <t>Olive Pearce</t>
  </si>
  <si>
    <t>Isabella Cramp</t>
  </si>
  <si>
    <t>City of Coventry 3</t>
  </si>
  <si>
    <t>Olivia Lynas</t>
  </si>
  <si>
    <t>Bethan Kilby</t>
  </si>
  <si>
    <t>Cerys Brennan</t>
  </si>
  <si>
    <t>Isabelle Yeoman</t>
  </si>
  <si>
    <t>Emily Sale</t>
  </si>
  <si>
    <t>Tegan Rose Sigauke</t>
  </si>
  <si>
    <t>Under 9s Beginner Boys</t>
  </si>
  <si>
    <t>Revolution</t>
  </si>
  <si>
    <t>Thomas Humphries</t>
  </si>
  <si>
    <t>Mahdi Khan</t>
  </si>
  <si>
    <t>Mccauley Scarfe</t>
  </si>
  <si>
    <t>Lawrence Scanlon</t>
  </si>
  <si>
    <t>Park Wrekin</t>
  </si>
  <si>
    <t>Eden Greatorex</t>
  </si>
  <si>
    <t>Jackson Lester</t>
  </si>
  <si>
    <t>Mason French</t>
  </si>
  <si>
    <t>Joshua Rigby</t>
  </si>
  <si>
    <t>Bromsgrove</t>
  </si>
  <si>
    <t>Ethan Ford</t>
  </si>
  <si>
    <t>Alfie Lacey</t>
  </si>
  <si>
    <t>Euan Griffiths</t>
  </si>
  <si>
    <t>Toby Harris</t>
  </si>
  <si>
    <t>Isaac Hulse</t>
  </si>
  <si>
    <t>Under 9s Intermediate Girls</t>
  </si>
  <si>
    <t>Mya Asante-Boakye</t>
  </si>
  <si>
    <t xml:space="preserve">Connie Cleary </t>
  </si>
  <si>
    <t>Isabella Brennan</t>
  </si>
  <si>
    <t xml:space="preserve">Aleesha Brown </t>
  </si>
  <si>
    <t xml:space="preserve">Lucy Thomas </t>
  </si>
  <si>
    <t xml:space="preserve">City of Coventry </t>
  </si>
  <si>
    <t>Imogen Wood</t>
  </si>
  <si>
    <t>Malika Ahmadi</t>
  </si>
  <si>
    <t>Annabelle Collinson</t>
  </si>
  <si>
    <t>Niamh Garvey</t>
  </si>
  <si>
    <t>Livia Maloney</t>
  </si>
  <si>
    <t>Anna Faith Garder</t>
  </si>
  <si>
    <t>Under 9s Intermediate Boys</t>
  </si>
  <si>
    <t>Judah Spafford</t>
  </si>
  <si>
    <t>Hari Irvine</t>
  </si>
  <si>
    <t>Kian Rahbar-Cader</t>
  </si>
  <si>
    <t>Makai Tulloh</t>
  </si>
  <si>
    <t>Abdal-Muizz Khan</t>
  </si>
  <si>
    <t>Under 11s Beginner Girls</t>
  </si>
  <si>
    <t>Lily Wood</t>
  </si>
  <si>
    <t>Maddy McCay</t>
  </si>
  <si>
    <t>Yasmin Sandhu</t>
  </si>
  <si>
    <t>Ella Haycock</t>
  </si>
  <si>
    <t>Freya Hadley</t>
  </si>
  <si>
    <t xml:space="preserve">Hannah Kearns </t>
  </si>
  <si>
    <t xml:space="preserve">Amelie Huband </t>
  </si>
  <si>
    <t>Yilin Yang</t>
  </si>
  <si>
    <t>Olivia Flint</t>
  </si>
  <si>
    <t>Tyana Josephs</t>
  </si>
  <si>
    <t xml:space="preserve">Sienna James Clarke </t>
  </si>
  <si>
    <t>Camille Lacorix</t>
  </si>
  <si>
    <t xml:space="preserve">Grace Turner </t>
  </si>
  <si>
    <t>Millie Hoccom</t>
  </si>
  <si>
    <t>Scarlett O'connor</t>
  </si>
  <si>
    <t xml:space="preserve">Jennifer Holden </t>
  </si>
  <si>
    <t>North Birmingham Community</t>
  </si>
  <si>
    <t>Isobel Collins</t>
  </si>
  <si>
    <t>Isobella Nicholson</t>
  </si>
  <si>
    <t>Lucy Ellis</t>
  </si>
  <si>
    <t>Rita Ferraz</t>
  </si>
  <si>
    <t>Eliza Neads</t>
  </si>
  <si>
    <t>Lexie Hart</t>
  </si>
  <si>
    <t>Lauren Lomas</t>
  </si>
  <si>
    <t>Sophia Theophanous</t>
  </si>
  <si>
    <t>Sky Schwab</t>
  </si>
  <si>
    <t>Isabella Gorton</t>
  </si>
  <si>
    <t>Abigail Hannaford</t>
  </si>
  <si>
    <t>Leah Paice</t>
  </si>
  <si>
    <t>City of Coventry 5</t>
  </si>
  <si>
    <t>Layla Murphy</t>
  </si>
  <si>
    <t>Evie Sharp</t>
  </si>
  <si>
    <t>Maisie Lynas</t>
  </si>
  <si>
    <t>Leah Davis</t>
  </si>
  <si>
    <t>Starbound 1x Ind</t>
  </si>
  <si>
    <t>Maisie Cooper</t>
  </si>
  <si>
    <t>Solihull Town 1x Ind</t>
  </si>
  <si>
    <t>Sophie Rossiter</t>
  </si>
  <si>
    <t>Under 11s Beginner Boys</t>
  </si>
  <si>
    <t>Mattew Morris</t>
  </si>
  <si>
    <t>Hari Phillips</t>
  </si>
  <si>
    <t>Kobi Melville-Sarkar</t>
  </si>
  <si>
    <t>Jordan Gloster</t>
  </si>
  <si>
    <t>Under 11s Intermediate Girls</t>
  </si>
  <si>
    <t>Walsall E</t>
  </si>
  <si>
    <t xml:space="preserve">Rosie Holloway </t>
  </si>
  <si>
    <t>Ruby Mills</t>
  </si>
  <si>
    <t xml:space="preserve">Kaysee Ujika </t>
  </si>
  <si>
    <t>Carly Webb</t>
  </si>
  <si>
    <t>Victoria Niec</t>
  </si>
  <si>
    <t>Cerys Hicklin</t>
  </si>
  <si>
    <t xml:space="preserve">Venniece Williams </t>
  </si>
  <si>
    <t>Emilia Tarrant</t>
  </si>
  <si>
    <t xml:space="preserve">Yasmin Kalim </t>
  </si>
  <si>
    <t>Ranny Chan</t>
  </si>
  <si>
    <t>Molly Scamp</t>
  </si>
  <si>
    <t>Erin Robinson</t>
  </si>
  <si>
    <t>Park Wrekin A</t>
  </si>
  <si>
    <t>Heart of England Purple</t>
  </si>
  <si>
    <t>Isabel Chadwick</t>
  </si>
  <si>
    <t>Lily Mae Atkinson</t>
  </si>
  <si>
    <t>Leia Del-Manso</t>
  </si>
  <si>
    <t>Isla Barnes</t>
  </si>
  <si>
    <t>Kaylea Bains</t>
  </si>
  <si>
    <t>Amelia Tonks</t>
  </si>
  <si>
    <t>Harman Jhawar</t>
  </si>
  <si>
    <t>Sienna Holloway</t>
  </si>
  <si>
    <t>Lily Caeser</t>
  </si>
  <si>
    <t>Heart of England Blue</t>
  </si>
  <si>
    <t>Park Wrekin B</t>
  </si>
  <si>
    <t>Libby Rainbird</t>
  </si>
  <si>
    <t>Chloe Thorner</t>
  </si>
  <si>
    <t>Sydney Dredge</t>
  </si>
  <si>
    <t>Mia Bansal</t>
  </si>
  <si>
    <t>Freya Deacon</t>
  </si>
  <si>
    <t>Isabella Li</t>
  </si>
  <si>
    <t>Grace Johnson</t>
  </si>
  <si>
    <t>Katie Carter</t>
  </si>
  <si>
    <t>Penny Crabtree</t>
  </si>
  <si>
    <t>Amiya Leachman</t>
  </si>
  <si>
    <t>Brooke Quance</t>
  </si>
  <si>
    <t>Alyssia Wayt</t>
  </si>
  <si>
    <t>Darcey Stokes</t>
  </si>
  <si>
    <t>Charlotte Taylor</t>
  </si>
  <si>
    <t>Under 11s Intermediate Boys</t>
  </si>
  <si>
    <t>Alex Fidler</t>
  </si>
  <si>
    <t>Kian Holdcroft</t>
  </si>
  <si>
    <t>Liam Edwards</t>
  </si>
  <si>
    <t>Joshua Walkeden</t>
  </si>
  <si>
    <t>Sonny Guthrie</t>
  </si>
  <si>
    <t>Revolution 3x Ind</t>
  </si>
  <si>
    <t>Seth Allen</t>
  </si>
  <si>
    <t>Jamie Steele</t>
  </si>
  <si>
    <t>Mikey Ince</t>
  </si>
  <si>
    <t>City of Coventry 1x Ind</t>
  </si>
  <si>
    <t>Alfie Lynch</t>
  </si>
  <si>
    <t>Under 13s Beginner Girls</t>
  </si>
  <si>
    <t>Walsall x2 Ind</t>
  </si>
  <si>
    <t>Malvina Cekerzi</t>
  </si>
  <si>
    <t>Chloe Arthur</t>
  </si>
  <si>
    <t>Millie Westwood</t>
  </si>
  <si>
    <t>Maddison Grainger</t>
  </si>
  <si>
    <t>Carys Groucutt</t>
  </si>
  <si>
    <t>Mia Griffiths</t>
  </si>
  <si>
    <t xml:space="preserve">City of Coventry x1 Ind </t>
  </si>
  <si>
    <t>Millie Cosgrove</t>
  </si>
  <si>
    <t>Serena Sall</t>
  </si>
  <si>
    <t>Phoebe Need</t>
  </si>
  <si>
    <t>Lacey Browne</t>
  </si>
  <si>
    <t>Carly Simms</t>
  </si>
  <si>
    <t>Sofronia Barton</t>
  </si>
  <si>
    <t>Jodie White</t>
  </si>
  <si>
    <t>Megan Bradbury</t>
  </si>
  <si>
    <t>Amy Jones</t>
  </si>
  <si>
    <t>Olivia Hughes</t>
  </si>
  <si>
    <t>Jaya Atwal</t>
  </si>
  <si>
    <t>Isabella Chance</t>
  </si>
  <si>
    <t>Megan Harris</t>
  </si>
  <si>
    <t>Amie Jeff</t>
  </si>
  <si>
    <t>Emmi Bagley</t>
  </si>
  <si>
    <t>Natasha John</t>
  </si>
  <si>
    <t>Under 13s Beginner Boys</t>
  </si>
  <si>
    <t>Revolution x1 Ind</t>
  </si>
  <si>
    <t>Callum Lawden</t>
  </si>
  <si>
    <t>Rhys John</t>
  </si>
  <si>
    <t>Mylo Fiorani</t>
  </si>
  <si>
    <t>Toby Hickman-Smith</t>
  </si>
  <si>
    <t>Milo Boffey</t>
  </si>
  <si>
    <t>Walsall x1 Ind</t>
  </si>
  <si>
    <t>Elliott Hobbs</t>
  </si>
  <si>
    <t>City of Coventry x1 Ind</t>
  </si>
  <si>
    <t>Daniel Coupe</t>
  </si>
  <si>
    <t>Under 13s Intermediate Girls</t>
  </si>
  <si>
    <t xml:space="preserve">Helen Tse </t>
  </si>
  <si>
    <t>Evie Maiden</t>
  </si>
  <si>
    <t>Jowita Gorgol</t>
  </si>
  <si>
    <t>Amelie Knight</t>
  </si>
  <si>
    <t>Lilla Sirrell</t>
  </si>
  <si>
    <t>Esmae Rowan</t>
  </si>
  <si>
    <t xml:space="preserve">Izabelle Watkiss </t>
  </si>
  <si>
    <t>Sofia Bassinder</t>
  </si>
  <si>
    <t>Lily Jenkins</t>
  </si>
  <si>
    <t xml:space="preserve">Stephanie Hill </t>
  </si>
  <si>
    <t xml:space="preserve">Jessica Day </t>
  </si>
  <si>
    <t>Maisie Baxter</t>
  </si>
  <si>
    <t xml:space="preserve">Freya Battye </t>
  </si>
  <si>
    <t>Olivia Hobday</t>
  </si>
  <si>
    <t>Lexi Hatton</t>
  </si>
  <si>
    <t>Madi Stokes</t>
  </si>
  <si>
    <t>Esther Boon</t>
  </si>
  <si>
    <t>Heidi Webber</t>
  </si>
  <si>
    <t>Jessica Stevens</t>
  </si>
  <si>
    <t>Millie McMahon-White</t>
  </si>
  <si>
    <t>Violet Parker</t>
  </si>
  <si>
    <t>Stephanie Edwards</t>
  </si>
  <si>
    <t>Walsall G</t>
  </si>
  <si>
    <t>Ruby Carless</t>
  </si>
  <si>
    <t>Nikkita Dalton</t>
  </si>
  <si>
    <t>Freya Jackson</t>
  </si>
  <si>
    <t>Haidee Richardson</t>
  </si>
  <si>
    <t>Elegia Richardson</t>
  </si>
  <si>
    <t>Charlotte Stanton</t>
  </si>
  <si>
    <t>Under 13s Intermediate Boys</t>
  </si>
  <si>
    <t>Revolution x2 Ind</t>
  </si>
  <si>
    <t>James Rowe</t>
  </si>
  <si>
    <t>Oscar Poulton Smyth</t>
  </si>
  <si>
    <t>Under 15s Beginner Girls</t>
  </si>
  <si>
    <t xml:space="preserve">Nyah Khera </t>
  </si>
  <si>
    <t>Mya Carberry</t>
  </si>
  <si>
    <t xml:space="preserve">Georgia Danks </t>
  </si>
  <si>
    <t xml:space="preserve">Helen Fletcher </t>
  </si>
  <si>
    <t>Demi Browne</t>
  </si>
  <si>
    <t xml:space="preserve">Navneet Phull </t>
  </si>
  <si>
    <t xml:space="preserve">Lily Denton </t>
  </si>
  <si>
    <t>Lian Mwerenga</t>
  </si>
  <si>
    <t>Chloe Coxhead</t>
  </si>
  <si>
    <t>Edie Collard</t>
  </si>
  <si>
    <t>Isabel Miskin</t>
  </si>
  <si>
    <t>Amalee Stokes</t>
  </si>
  <si>
    <t>Emily Howell</t>
  </si>
  <si>
    <t>Lily Paice</t>
  </si>
  <si>
    <t>Birmingham Flames x1 Ind</t>
  </si>
  <si>
    <t>Sophia Papettas</t>
  </si>
  <si>
    <t>Under 15s Intermediate Girls</t>
  </si>
  <si>
    <t xml:space="preserve">Amelia Lane </t>
  </si>
  <si>
    <t>Ellie Garfield</t>
  </si>
  <si>
    <t xml:space="preserve">Esme Abraham </t>
  </si>
  <si>
    <t>Amy Bayliss</t>
  </si>
  <si>
    <t>Bethan Williams</t>
  </si>
  <si>
    <t>Libby McKenna</t>
  </si>
  <si>
    <t>Sophie Jones</t>
  </si>
  <si>
    <t>Naomi Wayt</t>
  </si>
  <si>
    <t>Louisa Powers</t>
  </si>
  <si>
    <t>Starbound x1 Ind</t>
  </si>
  <si>
    <t>Chloë Arnold</t>
  </si>
  <si>
    <t>Evie Ireland</t>
  </si>
  <si>
    <t>Park Wrekin x1 Ind</t>
  </si>
  <si>
    <t>Keira Jones</t>
  </si>
  <si>
    <t>Under 15s Intermediate Boys</t>
  </si>
  <si>
    <t>Jared Hubble</t>
  </si>
  <si>
    <t>Billy Vipond</t>
  </si>
  <si>
    <t>Callum Finan</t>
  </si>
  <si>
    <t>Pos</t>
  </si>
  <si>
    <t>Pos2</t>
  </si>
  <si>
    <t>Pos3</t>
  </si>
  <si>
    <t>Pos22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</si>
</sst>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£-809]#,##0.00;[Red]\-[$£-809]#,##0.00"/>
    <numFmt numFmtId="173" formatCode="0.0"/>
  </numFmts>
  <fonts count="47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0"/>
    </font>
    <font>
      <sz val="8"/>
      <color indexed="8"/>
      <name val="Calibri"/>
      <family val="2"/>
    </font>
    <font>
      <strike/>
      <sz val="12"/>
      <color indexed="8"/>
      <name val="Calibri"/>
      <family val="2"/>
    </font>
    <font>
      <i/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0"/>
    </font>
    <font>
      <i/>
      <sz val="10"/>
      <name val="Arial"/>
      <family val="0"/>
    </font>
    <font>
      <i/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2" fontId="3" fillId="0" borderId="0" xfId="46" applyNumberFormat="1" applyFont="1">
      <alignment/>
      <protection/>
    </xf>
    <xf numFmtId="0" fontId="4" fillId="0" borderId="10" xfId="46" applyFont="1" applyBorder="1">
      <alignment/>
      <protection/>
    </xf>
    <xf numFmtId="2" fontId="3" fillId="0" borderId="10" xfId="46" applyNumberFormat="1" applyFont="1" applyBorder="1">
      <alignment/>
      <protection/>
    </xf>
    <xf numFmtId="0" fontId="5" fillId="0" borderId="0" xfId="0" applyFont="1" applyAlignment="1">
      <alignment/>
    </xf>
    <xf numFmtId="0" fontId="3" fillId="0" borderId="10" xfId="46" applyFont="1" applyBorder="1">
      <alignment/>
      <protection/>
    </xf>
    <xf numFmtId="0" fontId="3" fillId="0" borderId="0" xfId="46" applyFont="1">
      <alignment/>
      <protection/>
    </xf>
    <xf numFmtId="2" fontId="3" fillId="0" borderId="0" xfId="46" applyNumberFormat="1" applyFont="1">
      <alignment/>
      <protection/>
    </xf>
    <xf numFmtId="2" fontId="5" fillId="0" borderId="0" xfId="0" applyNumberFormat="1" applyFont="1" applyAlignment="1">
      <alignment/>
    </xf>
    <xf numFmtId="0" fontId="4" fillId="0" borderId="10" xfId="46" applyFont="1" applyBorder="1">
      <alignment/>
      <protection/>
    </xf>
    <xf numFmtId="2" fontId="3" fillId="0" borderId="10" xfId="46" applyNumberFormat="1" applyFont="1" applyBorder="1">
      <alignment/>
      <protection/>
    </xf>
    <xf numFmtId="0" fontId="3" fillId="0" borderId="10" xfId="46" applyNumberFormat="1" applyFont="1" applyBorder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2" fontId="3" fillId="0" borderId="11" xfId="46" applyNumberFormat="1" applyFont="1" applyBorder="1">
      <alignment/>
      <protection/>
    </xf>
    <xf numFmtId="173" fontId="0" fillId="0" borderId="0" xfId="0" applyNumberFormat="1" applyAlignment="1">
      <alignment/>
    </xf>
    <xf numFmtId="0" fontId="4" fillId="0" borderId="0" xfId="46" applyFont="1">
      <alignment/>
      <protection/>
    </xf>
    <xf numFmtId="173" fontId="3" fillId="0" borderId="0" xfId="46" applyNumberFormat="1" applyFont="1">
      <alignment/>
      <protection/>
    </xf>
    <xf numFmtId="173" fontId="3" fillId="0" borderId="10" xfId="46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173" fontId="3" fillId="0" borderId="0" xfId="46" applyNumberFormat="1" applyFont="1">
      <alignment/>
      <protection/>
    </xf>
    <xf numFmtId="173" fontId="5" fillId="0" borderId="0" xfId="0" applyNumberFormat="1" applyFont="1" applyAlignment="1">
      <alignment/>
    </xf>
    <xf numFmtId="0" fontId="2" fillId="0" borderId="0" xfId="46">
      <alignment/>
      <protection/>
    </xf>
    <xf numFmtId="0" fontId="6" fillId="0" borderId="0" xfId="46" applyFont="1">
      <alignment/>
      <protection/>
    </xf>
    <xf numFmtId="0" fontId="7" fillId="0" borderId="10" xfId="46" applyFont="1" applyBorder="1">
      <alignment/>
      <protection/>
    </xf>
    <xf numFmtId="173" fontId="4" fillId="0" borderId="0" xfId="46" applyNumberFormat="1" applyFont="1">
      <alignment/>
      <protection/>
    </xf>
    <xf numFmtId="173" fontId="4" fillId="0" borderId="10" xfId="46" applyNumberFormat="1" applyFont="1" applyBorder="1">
      <alignment/>
      <protection/>
    </xf>
    <xf numFmtId="0" fontId="4" fillId="0" borderId="11" xfId="46" applyFont="1" applyBorder="1">
      <alignment/>
      <protection/>
    </xf>
    <xf numFmtId="2" fontId="3" fillId="0" borderId="0" xfId="46" applyNumberFormat="1" applyFont="1" applyAlignment="1">
      <alignment horizontal="center"/>
      <protection/>
    </xf>
    <xf numFmtId="0" fontId="0" fillId="0" borderId="0" xfId="0" applyAlignment="1">
      <alignment horizontal="center"/>
    </xf>
    <xf numFmtId="2" fontId="3" fillId="0" borderId="10" xfId="46" applyNumberFormat="1" applyFont="1" applyBorder="1" applyAlignment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3" fillId="0" borderId="11" xfId="46" applyFont="1" applyBorder="1">
      <alignment/>
      <protection/>
    </xf>
    <xf numFmtId="2" fontId="3" fillId="0" borderId="11" xfId="46" applyNumberFormat="1" applyFont="1" applyBorder="1" applyAlignment="1">
      <alignment horizontal="center"/>
      <protection/>
    </xf>
    <xf numFmtId="0" fontId="3" fillId="0" borderId="13" xfId="46" applyFont="1" applyBorder="1">
      <alignment/>
      <protection/>
    </xf>
    <xf numFmtId="0" fontId="3" fillId="0" borderId="13" xfId="46" applyNumberFormat="1" applyFont="1" applyBorder="1">
      <alignment/>
      <protection/>
    </xf>
    <xf numFmtId="0" fontId="3" fillId="0" borderId="14" xfId="46" applyFont="1" applyBorder="1">
      <alignment/>
      <protection/>
    </xf>
    <xf numFmtId="2" fontId="3" fillId="0" borderId="15" xfId="46" applyNumberFormat="1" applyFont="1" applyBorder="1" applyAlignment="1">
      <alignment horizontal="center"/>
      <protection/>
    </xf>
    <xf numFmtId="173" fontId="3" fillId="0" borderId="0" xfId="4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173" fontId="3" fillId="0" borderId="15" xfId="46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12" xfId="0" applyFont="1" applyFill="1" applyBorder="1" applyAlignment="1" applyProtection="1">
      <alignment horizontal="center"/>
      <protection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left"/>
    </xf>
    <xf numFmtId="0" fontId="12" fillId="33" borderId="12" xfId="0" applyFont="1" applyFill="1" applyBorder="1" applyAlignment="1">
      <alignment horizontal="center"/>
    </xf>
    <xf numFmtId="2" fontId="3" fillId="0" borderId="16" xfId="46" applyNumberFormat="1" applyFont="1" applyBorder="1">
      <alignment/>
      <protection/>
    </xf>
    <xf numFmtId="2" fontId="3" fillId="0" borderId="16" xfId="46" applyNumberFormat="1" applyFont="1" applyBorder="1" applyAlignment="1">
      <alignment horizontal="center"/>
      <protection/>
    </xf>
    <xf numFmtId="2" fontId="7" fillId="0" borderId="10" xfId="46" applyNumberFormat="1" applyFont="1" applyBorder="1" applyAlignment="1">
      <alignment horizontal="center"/>
      <protection/>
    </xf>
    <xf numFmtId="2" fontId="3" fillId="0" borderId="17" xfId="46" applyNumberFormat="1" applyFont="1" applyBorder="1" applyAlignment="1">
      <alignment horizontal="center"/>
      <protection/>
    </xf>
    <xf numFmtId="2" fontId="4" fillId="0" borderId="10" xfId="46" applyNumberFormat="1" applyFont="1" applyBorder="1" applyAlignment="1">
      <alignment horizontal="center"/>
      <protection/>
    </xf>
    <xf numFmtId="2" fontId="3" fillId="0" borderId="18" xfId="46" applyNumberFormat="1" applyFont="1" applyFill="1" applyBorder="1">
      <alignment/>
      <protection/>
    </xf>
    <xf numFmtId="2" fontId="3" fillId="0" borderId="19" xfId="46" applyNumberFormat="1" applyFont="1" applyBorder="1" applyAlignment="1">
      <alignment horizontal="center"/>
      <protection/>
    </xf>
    <xf numFmtId="2" fontId="3" fillId="0" borderId="12" xfId="46" applyNumberFormat="1" applyFont="1" applyBorder="1" applyAlignment="1">
      <alignment horizontal="center"/>
      <protection/>
    </xf>
    <xf numFmtId="2" fontId="7" fillId="0" borderId="19" xfId="46" applyNumberFormat="1" applyFont="1" applyBorder="1" applyAlignment="1">
      <alignment horizontal="center"/>
      <protection/>
    </xf>
    <xf numFmtId="2" fontId="7" fillId="0" borderId="12" xfId="46" applyNumberFormat="1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2" fontId="3" fillId="0" borderId="0" xfId="46" applyNumberFormat="1" applyFont="1" applyAlignment="1">
      <alignment horizontal="center"/>
      <protection/>
    </xf>
    <xf numFmtId="2" fontId="3" fillId="0" borderId="10" xfId="46" applyNumberFormat="1" applyFont="1" applyBorder="1" applyAlignment="1">
      <alignment horizontal="center"/>
      <protection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10" xfId="46" applyNumberFormat="1" applyFont="1" applyFill="1" applyBorder="1" applyAlignment="1">
      <alignment horizontal="center"/>
      <protection/>
    </xf>
    <xf numFmtId="2" fontId="3" fillId="0" borderId="11" xfId="46" applyNumberFormat="1" applyFont="1" applyFill="1" applyBorder="1" applyAlignment="1">
      <alignment horizontal="center"/>
      <protection/>
    </xf>
    <xf numFmtId="0" fontId="3" fillId="0" borderId="10" xfId="46" applyFont="1" applyFill="1" applyBorder="1">
      <alignment/>
      <protection/>
    </xf>
    <xf numFmtId="0" fontId="3" fillId="0" borderId="11" xfId="46" applyFont="1" applyFill="1" applyBorder="1">
      <alignment/>
      <protection/>
    </xf>
    <xf numFmtId="0" fontId="3" fillId="0" borderId="10" xfId="46" applyFont="1" applyFill="1" applyBorder="1" applyAlignment="1">
      <alignment horizontal="center"/>
      <protection/>
    </xf>
    <xf numFmtId="0" fontId="3" fillId="0" borderId="15" xfId="46" applyFont="1" applyFill="1" applyBorder="1" applyAlignment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2" fontId="3" fillId="0" borderId="20" xfId="46" applyNumberFormat="1" applyFont="1" applyFill="1" applyBorder="1" applyAlignment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3" fillId="34" borderId="15" xfId="46" applyNumberFormat="1" applyFont="1" applyFill="1" applyBorder="1" applyAlignment="1">
      <alignment horizontal="center"/>
      <protection/>
    </xf>
    <xf numFmtId="1" fontId="13" fillId="0" borderId="12" xfId="46" applyNumberFormat="1" applyFont="1" applyBorder="1" applyAlignment="1">
      <alignment horizontal="center"/>
      <protection/>
    </xf>
    <xf numFmtId="1" fontId="13" fillId="0" borderId="20" xfId="46" applyNumberFormat="1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2" fontId="3" fillId="0" borderId="19" xfId="46" applyNumberFormat="1" applyFont="1" applyBorder="1" applyAlignment="1">
      <alignment horizontal="center"/>
      <protection/>
    </xf>
    <xf numFmtId="0" fontId="3" fillId="0" borderId="15" xfId="46" applyNumberFormat="1" applyFont="1" applyBorder="1" applyAlignment="1">
      <alignment horizontal="center"/>
      <protection/>
    </xf>
    <xf numFmtId="2" fontId="3" fillId="0" borderId="12" xfId="46" applyNumberFormat="1" applyFont="1" applyBorder="1" applyAlignment="1">
      <alignment horizontal="center"/>
      <protection/>
    </xf>
    <xf numFmtId="0" fontId="3" fillId="34" borderId="12" xfId="46" applyNumberFormat="1" applyFont="1" applyFill="1" applyBorder="1" applyAlignment="1">
      <alignment horizontal="center"/>
      <protection/>
    </xf>
    <xf numFmtId="2" fontId="3" fillId="0" borderId="21" xfId="46" applyNumberFormat="1" applyFont="1" applyBorder="1" applyAlignment="1">
      <alignment horizontal="center"/>
      <protection/>
    </xf>
    <xf numFmtId="0" fontId="3" fillId="34" borderId="22" xfId="46" applyNumberFormat="1" applyFont="1" applyFill="1" applyBorder="1" applyAlignment="1">
      <alignment horizontal="center"/>
      <protection/>
    </xf>
    <xf numFmtId="2" fontId="3" fillId="0" borderId="22" xfId="46" applyNumberFormat="1" applyFont="1" applyBorder="1" applyAlignment="1">
      <alignment horizontal="center"/>
      <protection/>
    </xf>
    <xf numFmtId="2" fontId="3" fillId="0" borderId="11" xfId="46" applyNumberFormat="1" applyFont="1" applyBorder="1" applyAlignment="1">
      <alignment horizontal="center"/>
      <protection/>
    </xf>
    <xf numFmtId="0" fontId="3" fillId="0" borderId="19" xfId="46" applyFont="1" applyBorder="1">
      <alignment/>
      <protection/>
    </xf>
    <xf numFmtId="173" fontId="4" fillId="0" borderId="0" xfId="46" applyNumberFormat="1" applyFont="1">
      <alignment/>
      <protection/>
    </xf>
    <xf numFmtId="2" fontId="9" fillId="0" borderId="0" xfId="0" applyNumberFormat="1" applyFont="1" applyAlignment="1">
      <alignment horizontal="center"/>
    </xf>
    <xf numFmtId="2" fontId="3" fillId="0" borderId="19" xfId="46" applyNumberFormat="1" applyFont="1" applyBorder="1">
      <alignment/>
      <protection/>
    </xf>
    <xf numFmtId="2" fontId="3" fillId="0" borderId="23" xfId="46" applyNumberFormat="1" applyFont="1" applyBorder="1" applyAlignment="1">
      <alignment horizontal="center"/>
      <protection/>
    </xf>
    <xf numFmtId="2" fontId="3" fillId="0" borderId="14" xfId="46" applyNumberFormat="1" applyFont="1" applyBorder="1" applyAlignment="1">
      <alignment horizontal="center"/>
      <protection/>
    </xf>
    <xf numFmtId="2" fontId="5" fillId="0" borderId="24" xfId="0" applyNumberFormat="1" applyFont="1" applyBorder="1" applyAlignment="1">
      <alignment horizontal="center"/>
    </xf>
    <xf numFmtId="2" fontId="3" fillId="0" borderId="25" xfId="46" applyNumberFormat="1" applyFont="1" applyBorder="1" applyAlignment="1">
      <alignment horizontal="center"/>
      <protection/>
    </xf>
    <xf numFmtId="2" fontId="5" fillId="0" borderId="12" xfId="0" applyNumberFormat="1" applyFont="1" applyBorder="1" applyAlignment="1">
      <alignment horizontal="center"/>
    </xf>
    <xf numFmtId="2" fontId="3" fillId="0" borderId="26" xfId="46" applyNumberFormat="1" applyFont="1" applyBorder="1" applyAlignment="1">
      <alignment horizontal="center"/>
      <protection/>
    </xf>
    <xf numFmtId="2" fontId="3" fillId="0" borderId="12" xfId="46" applyNumberFormat="1" applyFont="1" applyBorder="1">
      <alignment/>
      <protection/>
    </xf>
    <xf numFmtId="2" fontId="3" fillId="0" borderId="27" xfId="46" applyNumberFormat="1" applyFont="1" applyBorder="1" applyAlignment="1">
      <alignment horizontal="center"/>
      <protection/>
    </xf>
    <xf numFmtId="0" fontId="46" fillId="35" borderId="12" xfId="0" applyFont="1" applyFill="1" applyBorder="1" applyAlignment="1">
      <alignment horizontal="center"/>
    </xf>
    <xf numFmtId="0" fontId="3" fillId="36" borderId="0" xfId="46" applyFont="1" applyFill="1">
      <alignment/>
      <protection/>
    </xf>
    <xf numFmtId="0" fontId="4" fillId="36" borderId="10" xfId="46" applyFont="1" applyFill="1" applyBorder="1">
      <alignment/>
      <protection/>
    </xf>
    <xf numFmtId="2" fontId="3" fillId="36" borderId="10" xfId="46" applyNumberFormat="1" applyFont="1" applyFill="1" applyBorder="1">
      <alignment/>
      <protection/>
    </xf>
    <xf numFmtId="0" fontId="10" fillId="36" borderId="0" xfId="0" applyFont="1" applyFill="1" applyAlignment="1">
      <alignment/>
    </xf>
    <xf numFmtId="2" fontId="9" fillId="36" borderId="0" xfId="0" applyNumberFormat="1" applyFont="1" applyFill="1" applyAlignment="1">
      <alignment horizontal="left"/>
    </xf>
    <xf numFmtId="0" fontId="3" fillId="36" borderId="10" xfId="46" applyFont="1" applyFill="1" applyBorder="1">
      <alignment/>
      <protection/>
    </xf>
    <xf numFmtId="0" fontId="3" fillId="37" borderId="13" xfId="46" applyFont="1" applyFill="1" applyBorder="1">
      <alignment/>
      <protection/>
    </xf>
    <xf numFmtId="2" fontId="3" fillId="37" borderId="10" xfId="46" applyNumberFormat="1" applyFont="1" applyFill="1" applyBorder="1" applyAlignment="1">
      <alignment horizontal="center"/>
      <protection/>
    </xf>
    <xf numFmtId="0" fontId="8" fillId="37" borderId="12" xfId="0" applyFont="1" applyFill="1" applyBorder="1" applyAlignment="1" applyProtection="1">
      <alignment horizontal="center"/>
      <protection/>
    </xf>
    <xf numFmtId="0" fontId="3" fillId="37" borderId="0" xfId="46" applyFont="1" applyFill="1">
      <alignment/>
      <protection/>
    </xf>
    <xf numFmtId="0" fontId="4" fillId="37" borderId="10" xfId="46" applyFont="1" applyFill="1" applyBorder="1">
      <alignment/>
      <protection/>
    </xf>
    <xf numFmtId="173" fontId="3" fillId="37" borderId="10" xfId="46" applyNumberFormat="1" applyFont="1" applyFill="1" applyBorder="1">
      <alignment/>
      <protection/>
    </xf>
    <xf numFmtId="0" fontId="3" fillId="37" borderId="10" xfId="46" applyFont="1" applyFill="1" applyBorder="1">
      <alignment/>
      <protection/>
    </xf>
    <xf numFmtId="0" fontId="6" fillId="37" borderId="0" xfId="46" applyFont="1" applyFill="1">
      <alignment/>
      <protection/>
    </xf>
    <xf numFmtId="2" fontId="3" fillId="37" borderId="10" xfId="46" applyNumberFormat="1" applyFont="1" applyFill="1" applyBorder="1" applyAlignment="1">
      <alignment horizontal="center"/>
      <protection/>
    </xf>
    <xf numFmtId="0" fontId="10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2" fillId="37" borderId="0" xfId="46" applyFill="1">
      <alignment/>
      <protection/>
    </xf>
    <xf numFmtId="0" fontId="3" fillId="37" borderId="10" xfId="46" applyFont="1" applyFill="1" applyBorder="1">
      <alignment/>
      <protection/>
    </xf>
    <xf numFmtId="2" fontId="3" fillId="37" borderId="19" xfId="46" applyNumberFormat="1" applyFont="1" applyFill="1" applyBorder="1" applyAlignment="1">
      <alignment horizontal="center"/>
      <protection/>
    </xf>
    <xf numFmtId="2" fontId="3" fillId="37" borderId="12" xfId="46" applyNumberFormat="1" applyFont="1" applyFill="1" applyBorder="1" applyAlignment="1">
      <alignment horizontal="center"/>
      <protection/>
    </xf>
    <xf numFmtId="2" fontId="3" fillId="37" borderId="16" xfId="46" applyNumberFormat="1" applyFont="1" applyFill="1" applyBorder="1" applyAlignment="1">
      <alignment horizontal="center"/>
      <protection/>
    </xf>
    <xf numFmtId="0" fontId="9" fillId="37" borderId="0" xfId="0" applyFont="1" applyFill="1" applyAlignment="1">
      <alignment horizontal="center"/>
    </xf>
    <xf numFmtId="0" fontId="3" fillId="37" borderId="15" xfId="46" applyFont="1" applyFill="1" applyBorder="1">
      <alignment/>
      <protection/>
    </xf>
    <xf numFmtId="2" fontId="3" fillId="37" borderId="15" xfId="46" applyNumberFormat="1" applyFont="1" applyFill="1" applyBorder="1" applyAlignment="1">
      <alignment horizontal="center"/>
      <protection/>
    </xf>
    <xf numFmtId="0" fontId="3" fillId="37" borderId="15" xfId="46" applyFont="1" applyFill="1" applyBorder="1" applyAlignment="1">
      <alignment horizontal="center"/>
      <protection/>
    </xf>
    <xf numFmtId="1" fontId="13" fillId="37" borderId="28" xfId="46" applyNumberFormat="1" applyFont="1" applyFill="1" applyBorder="1" applyAlignment="1">
      <alignment horizontal="center"/>
      <protection/>
    </xf>
    <xf numFmtId="2" fontId="3" fillId="37" borderId="29" xfId="46" applyNumberFormat="1" applyFont="1" applyFill="1" applyBorder="1" applyAlignment="1">
      <alignment horizontal="center"/>
      <protection/>
    </xf>
    <xf numFmtId="0" fontId="8" fillId="37" borderId="28" xfId="0" applyFont="1" applyFill="1" applyBorder="1" applyAlignment="1" applyProtection="1">
      <alignment horizontal="center"/>
      <protection/>
    </xf>
    <xf numFmtId="0" fontId="3" fillId="37" borderId="10" xfId="46" applyFont="1" applyFill="1" applyBorder="1" applyAlignment="1">
      <alignment horizontal="center"/>
      <protection/>
    </xf>
    <xf numFmtId="1" fontId="13" fillId="37" borderId="12" xfId="46" applyNumberFormat="1" applyFont="1" applyFill="1" applyBorder="1" applyAlignment="1">
      <alignment horizontal="center"/>
      <protection/>
    </xf>
    <xf numFmtId="2" fontId="3" fillId="37" borderId="20" xfId="46" applyNumberFormat="1" applyFont="1" applyFill="1" applyBorder="1" applyAlignment="1">
      <alignment horizontal="center"/>
      <protection/>
    </xf>
    <xf numFmtId="2" fontId="9" fillId="37" borderId="0" xfId="0" applyNumberFormat="1" applyFont="1" applyFill="1" applyAlignment="1">
      <alignment/>
    </xf>
    <xf numFmtId="0" fontId="3" fillId="37" borderId="19" xfId="46" applyFont="1" applyFill="1" applyBorder="1">
      <alignment/>
      <protection/>
    </xf>
    <xf numFmtId="0" fontId="3" fillId="37" borderId="11" xfId="46" applyFont="1" applyFill="1" applyBorder="1">
      <alignment/>
      <protection/>
    </xf>
    <xf numFmtId="2" fontId="3" fillId="37" borderId="11" xfId="46" applyNumberFormat="1" applyFont="1" applyFill="1" applyBorder="1" applyAlignment="1">
      <alignment horizontal="center"/>
      <protection/>
    </xf>
    <xf numFmtId="0" fontId="3" fillId="37" borderId="11" xfId="46" applyFont="1" applyFill="1" applyBorder="1">
      <alignment/>
      <protection/>
    </xf>
    <xf numFmtId="2" fontId="3" fillId="37" borderId="11" xfId="46" applyNumberFormat="1" applyFont="1" applyFill="1" applyBorder="1" applyAlignment="1">
      <alignment horizontal="center"/>
      <protection/>
    </xf>
    <xf numFmtId="173" fontId="4" fillId="37" borderId="10" xfId="46" applyNumberFormat="1" applyFont="1" applyFill="1" applyBorder="1">
      <alignment/>
      <protection/>
    </xf>
    <xf numFmtId="2" fontId="9" fillId="37" borderId="0" xfId="0" applyNumberFormat="1" applyFont="1" applyFill="1" applyAlignment="1">
      <alignment horizontal="center"/>
    </xf>
    <xf numFmtId="173" fontId="3" fillId="37" borderId="10" xfId="46" applyNumberFormat="1" applyFont="1" applyFill="1" applyBorder="1">
      <alignment/>
      <protection/>
    </xf>
    <xf numFmtId="2" fontId="3" fillId="37" borderId="23" xfId="46" applyNumberFormat="1" applyFont="1" applyFill="1" applyBorder="1" applyAlignment="1">
      <alignment horizontal="center"/>
      <protection/>
    </xf>
    <xf numFmtId="2" fontId="3" fillId="37" borderId="24" xfId="46" applyNumberFormat="1" applyFont="1" applyFill="1" applyBorder="1" applyAlignment="1">
      <alignment horizontal="center"/>
      <protection/>
    </xf>
    <xf numFmtId="2" fontId="9" fillId="37" borderId="0" xfId="0" applyNumberFormat="1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dxfs count="299"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indexed="63"/>
      </font>
      <fill>
        <patternFill patternType="solid">
          <fgColor indexed="34"/>
          <bgColor indexed="13"/>
        </patternFill>
      </fill>
    </dxf>
    <dxf>
      <font>
        <b/>
        <i val="0"/>
        <color indexed="63"/>
      </font>
      <fill>
        <patternFill patternType="solid">
          <fgColor indexed="23"/>
          <bgColor indexed="55"/>
        </patternFill>
      </fill>
    </dxf>
    <dxf>
      <font>
        <b/>
        <i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lor rgb="FF000000"/>
      </font>
      <fill>
        <patternFill patternType="solid">
          <fgColor rgb="FF808080"/>
          <bgColor rgb="FF969696"/>
        </patternFill>
      </fill>
      <border/>
    </dxf>
    <dxf>
      <font>
        <b/>
        <i val="0"/>
        <color rgb="FF000000"/>
      </font>
      <fill>
        <patternFill patternType="solid">
          <fgColor rgb="FFFFFF00"/>
          <bgColor rgb="FFFCF30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I3:O61" totalsRowShown="0">
  <autoFilter ref="I3:O61"/>
  <tableColumns count="7">
    <tableColumn id="1" name="Under 7s Beginner Girls"/>
    <tableColumn id="2" name="Vault "/>
    <tableColumn id="3" name="Pos"/>
    <tableColumn id="4" name="Floor"/>
    <tableColumn id="5" name="Pos2"/>
    <tableColumn id="6" name="Total"/>
    <tableColumn id="7" name="Pos3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H1:N8" totalsRowShown="0">
  <autoFilter ref="H1:N8"/>
  <tableColumns count="7">
    <tableColumn id="1" name="Under 13s Beginner Boys"/>
    <tableColumn id="2" name="Vault "/>
    <tableColumn id="3" name="Pos"/>
    <tableColumn id="4" name="Floor "/>
    <tableColumn id="5" name="Pos2"/>
    <tableColumn id="6" name="Total"/>
    <tableColumn id="7" name="Pos3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4" name="Table14" displayName="Table14" ref="I3:O31" totalsRowShown="0">
  <autoFilter ref="I3:O31"/>
  <tableColumns count="7">
    <tableColumn id="1" name="Under 13s Intermediate Girls"/>
    <tableColumn id="2" name="Vault "/>
    <tableColumn id="3" name="Pos"/>
    <tableColumn id="4" name="Floor "/>
    <tableColumn id="5" name="Pos2"/>
    <tableColumn id="6" name="Total"/>
    <tableColumn id="7" name="Pos3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5" name="Table15" displayName="Table15" ref="I3:O18" totalsRowShown="0">
  <autoFilter ref="I3:O18"/>
  <tableColumns count="7">
    <tableColumn id="1" name="Under 15s Beginner Girls"/>
    <tableColumn id="2" name="Vault "/>
    <tableColumn id="3" name="Pos"/>
    <tableColumn id="4" name="Floor "/>
    <tableColumn id="5" name="Pos2"/>
    <tableColumn id="6" name="Total"/>
    <tableColumn id="7" name="Pos3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6" name="Table16" displayName="Table16" ref="I2:O13" totalsRowShown="0">
  <autoFilter ref="I2:O13"/>
  <tableColumns count="7">
    <tableColumn id="1" name="Under 15s Intermediate Girls"/>
    <tableColumn id="2" name="Vault "/>
    <tableColumn id="3" name="Pos"/>
    <tableColumn id="4" name="Floor "/>
    <tableColumn id="5" name="Pos2"/>
    <tableColumn id="6" name="Total"/>
    <tableColumn id="7" name="Pos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I2:O16" totalsRowShown="0">
  <autoFilter ref="I2:O16"/>
  <tableColumns count="7">
    <tableColumn id="1" name="Under 7s Beginner Boys"/>
    <tableColumn id="2" name="Vault "/>
    <tableColumn id="3" name="Pos"/>
    <tableColumn id="4" name="Floor "/>
    <tableColumn id="5" name="Pos2"/>
    <tableColumn id="6" name="Total"/>
    <tableColumn id="7" name="Pos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I2:O61" totalsRowShown="0">
  <autoFilter ref="I2:O61"/>
  <tableColumns count="7">
    <tableColumn id="1" name="Under 9s Beginner Girls"/>
    <tableColumn id="2" name="Vault "/>
    <tableColumn id="5" name="Pos"/>
    <tableColumn id="3" name="Floor "/>
    <tableColumn id="6" name="Pos2"/>
    <tableColumn id="4" name="Total"/>
    <tableColumn id="7" name="Pos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I2:O15" totalsRowShown="0">
  <autoFilter ref="I2:O15"/>
  <tableColumns count="7">
    <tableColumn id="1" name="Under 9s Beginner Boys"/>
    <tableColumn id="2" name="Vault "/>
    <tableColumn id="5" name="Pos"/>
    <tableColumn id="3" name="Floor "/>
    <tableColumn id="6" name="Pos2"/>
    <tableColumn id="4" name="Total"/>
    <tableColumn id="7" name="Pos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I2:O13" totalsRowShown="0">
  <autoFilter ref="I2:O13"/>
  <tableColumns count="7">
    <tableColumn id="1" name="Under 9s Intermediate Girls"/>
    <tableColumn id="2" name="Vault "/>
    <tableColumn id="5" name="Pos"/>
    <tableColumn id="3" name="Floor "/>
    <tableColumn id="6" name="Pos2"/>
    <tableColumn id="4" name="Total"/>
    <tableColumn id="7" name="Pos3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I2:O34" totalsRowShown="0">
  <autoFilter ref="I2:O34"/>
  <tableColumns count="7">
    <tableColumn id="1" name="Under 11s Beginner Girls"/>
    <tableColumn id="2" name="Vault "/>
    <tableColumn id="6" name="Pos"/>
    <tableColumn id="3" name="Floor "/>
    <tableColumn id="7" name="Pos2"/>
    <tableColumn id="4" name="Total"/>
    <tableColumn id="5" name="Pos3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I2:O37" totalsRowShown="0">
  <autoFilter ref="I2:O37"/>
  <tableColumns count="7">
    <tableColumn id="1" name="Under 11s Intermediate Girls"/>
    <tableColumn id="2" name="Vault "/>
    <tableColumn id="5" name="Pos"/>
    <tableColumn id="3" name="Floor "/>
    <tableColumn id="6" name="Pos2"/>
    <tableColumn id="4" name="Total"/>
    <tableColumn id="7" name="Pos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I3:O12" totalsRowShown="0">
  <autoFilter ref="I3:O12"/>
  <tableColumns count="7">
    <tableColumn id="1" name="Under 11s Intermediate Boys"/>
    <tableColumn id="2" name="Vault "/>
    <tableColumn id="5" name="Pos2"/>
    <tableColumn id="3" name="Floor "/>
    <tableColumn id="6" name="Pos"/>
    <tableColumn id="4" name="Total"/>
    <tableColumn id="7" name="Pos22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I2:O24" totalsRowShown="0">
  <autoFilter ref="I2:O24"/>
  <tableColumns count="7">
    <tableColumn id="1" name="Under 13s Beginner Girls"/>
    <tableColumn id="2" name="Vault "/>
    <tableColumn id="3" name="Pos"/>
    <tableColumn id="4" name="Floor "/>
    <tableColumn id="5" name="Pos2"/>
    <tableColumn id="6" name="Total"/>
    <tableColumn id="7" name="Pos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2">
      <selection activeCell="C12" sqref="C12"/>
    </sheetView>
  </sheetViews>
  <sheetFormatPr defaultColWidth="11.57421875" defaultRowHeight="12.75"/>
  <cols>
    <col min="1" max="1" width="4.140625" style="0" customWidth="1"/>
    <col min="2" max="2" width="26.28125" style="0" customWidth="1"/>
    <col min="3" max="5" width="11.421875" style="1" customWidth="1"/>
    <col min="6" max="6" width="12.00390625" style="44" bestFit="1" customWidth="1"/>
    <col min="7" max="7" width="5.421875" style="45" bestFit="1" customWidth="1"/>
    <col min="8" max="8" width="11.421875" style="0" customWidth="1"/>
    <col min="9" max="9" width="21.8515625" style="0" bestFit="1" customWidth="1"/>
    <col min="10" max="10" width="8.421875" style="0" customWidth="1"/>
    <col min="11" max="11" width="6.7109375" style="0" customWidth="1"/>
    <col min="12" max="12" width="7.8515625" style="0" customWidth="1"/>
    <col min="13" max="13" width="7.7109375" style="0" customWidth="1"/>
    <col min="14" max="14" width="7.8515625" style="0" customWidth="1"/>
    <col min="15" max="15" width="7.7109375" style="0" customWidth="1"/>
    <col min="16" max="16384" width="11.421875" style="0" customWidth="1"/>
  </cols>
  <sheetData>
    <row r="1" spans="1:5" ht="15">
      <c r="A1" s="2"/>
      <c r="B1" s="3" t="s">
        <v>0</v>
      </c>
      <c r="C1" s="4"/>
      <c r="D1" s="4"/>
      <c r="E1" s="4"/>
    </row>
    <row r="2" spans="1:15" ht="15">
      <c r="A2" s="2"/>
      <c r="B2" s="5" t="s">
        <v>1</v>
      </c>
      <c r="C2" s="6" t="s">
        <v>2</v>
      </c>
      <c r="D2" s="6" t="s">
        <v>3</v>
      </c>
      <c r="E2" s="6" t="s">
        <v>4</v>
      </c>
      <c r="F2" s="46"/>
      <c r="J2" s="31"/>
      <c r="K2" s="31"/>
      <c r="L2" s="31"/>
      <c r="M2" s="31"/>
      <c r="N2" s="31"/>
      <c r="O2" s="32"/>
    </row>
    <row r="3" spans="1:15" ht="15">
      <c r="A3" s="2">
        <v>1</v>
      </c>
      <c r="B3" s="8" t="s">
        <v>5</v>
      </c>
      <c r="C3" s="6">
        <v>7.3</v>
      </c>
      <c r="D3" s="6">
        <v>8.7</v>
      </c>
      <c r="E3" s="6">
        <f aca="true" t="shared" si="0" ref="E3:E8">C3+D3</f>
        <v>16</v>
      </c>
      <c r="F3" s="46"/>
      <c r="I3" s="3" t="s">
        <v>0</v>
      </c>
      <c r="J3" s="40" t="s">
        <v>2</v>
      </c>
      <c r="K3" s="40" t="s">
        <v>395</v>
      </c>
      <c r="L3" s="40" t="s">
        <v>3</v>
      </c>
      <c r="M3" s="40" t="s">
        <v>396</v>
      </c>
      <c r="N3" s="40" t="s">
        <v>4</v>
      </c>
      <c r="O3" s="40" t="s">
        <v>397</v>
      </c>
    </row>
    <row r="4" spans="1:15" ht="15">
      <c r="A4" s="2">
        <v>2</v>
      </c>
      <c r="B4" s="8" t="s">
        <v>6</v>
      </c>
      <c r="C4" s="6">
        <v>7</v>
      </c>
      <c r="D4" s="6">
        <v>8.4</v>
      </c>
      <c r="E4" s="6">
        <f t="shared" si="0"/>
        <v>15.4</v>
      </c>
      <c r="F4" s="46"/>
      <c r="I4" s="37" t="s">
        <v>5</v>
      </c>
      <c r="J4" s="33">
        <v>7.3</v>
      </c>
      <c r="K4" s="34">
        <v>13</v>
      </c>
      <c r="L4" s="33">
        <v>8.7</v>
      </c>
      <c r="M4" s="34">
        <v>17.999999999999996</v>
      </c>
      <c r="N4" s="33">
        <v>16</v>
      </c>
      <c r="O4" s="34">
        <v>19.999999999999996</v>
      </c>
    </row>
    <row r="5" spans="1:15" ht="15">
      <c r="A5" s="2">
        <v>3</v>
      </c>
      <c r="B5" s="8" t="s">
        <v>7</v>
      </c>
      <c r="C5" s="6">
        <v>7</v>
      </c>
      <c r="D5" s="6">
        <v>8.6</v>
      </c>
      <c r="E5" s="6">
        <f t="shared" si="0"/>
        <v>15.6</v>
      </c>
      <c r="F5" s="46"/>
      <c r="I5" s="37" t="s">
        <v>6</v>
      </c>
      <c r="J5" s="33">
        <v>7</v>
      </c>
      <c r="K5" s="34">
        <v>16</v>
      </c>
      <c r="L5" s="33">
        <v>8.4</v>
      </c>
      <c r="M5" s="34">
        <v>21.999999999999993</v>
      </c>
      <c r="N5" s="33">
        <v>15.4</v>
      </c>
      <c r="O5" s="34">
        <v>25</v>
      </c>
    </row>
    <row r="6" spans="1:15" ht="15">
      <c r="A6" s="2">
        <v>4</v>
      </c>
      <c r="B6" s="8" t="s">
        <v>8</v>
      </c>
      <c r="C6" s="6" t="s">
        <v>9</v>
      </c>
      <c r="D6" s="6" t="s">
        <v>9</v>
      </c>
      <c r="E6" s="6" t="e">
        <f t="shared" si="0"/>
        <v>#VALUE!</v>
      </c>
      <c r="F6" s="46"/>
      <c r="I6" s="37" t="s">
        <v>7</v>
      </c>
      <c r="J6" s="33">
        <v>7</v>
      </c>
      <c r="K6" s="34">
        <v>16</v>
      </c>
      <c r="L6" s="33">
        <v>8.6</v>
      </c>
      <c r="M6" s="34">
        <v>19.999999999999993</v>
      </c>
      <c r="N6" s="33">
        <v>15.6</v>
      </c>
      <c r="O6" s="34">
        <v>21.999999999999996</v>
      </c>
    </row>
    <row r="7" spans="1:15" ht="15">
      <c r="A7" s="2">
        <v>5</v>
      </c>
      <c r="B7" s="8" t="s">
        <v>10</v>
      </c>
      <c r="C7" s="6">
        <v>6.7</v>
      </c>
      <c r="D7" s="6">
        <v>8.2</v>
      </c>
      <c r="E7" s="6">
        <f t="shared" si="0"/>
        <v>14.899999999999999</v>
      </c>
      <c r="F7" s="46"/>
      <c r="I7" s="37" t="s">
        <v>10</v>
      </c>
      <c r="J7" s="33">
        <v>6.7</v>
      </c>
      <c r="K7" s="34">
        <v>19</v>
      </c>
      <c r="L7" s="33">
        <v>8.2</v>
      </c>
      <c r="M7" s="34">
        <v>23.999999999999993</v>
      </c>
      <c r="N7" s="33">
        <v>14.899999999999999</v>
      </c>
      <c r="O7" s="34">
        <v>28</v>
      </c>
    </row>
    <row r="8" spans="1:15" ht="15">
      <c r="A8" s="2">
        <v>6</v>
      </c>
      <c r="B8" s="8" t="s">
        <v>11</v>
      </c>
      <c r="C8" s="6">
        <v>7.1</v>
      </c>
      <c r="D8" s="6">
        <v>8.5</v>
      </c>
      <c r="E8" s="6">
        <f t="shared" si="0"/>
        <v>15.6</v>
      </c>
      <c r="F8" s="46" t="s">
        <v>12</v>
      </c>
      <c r="G8" s="45">
        <f>E3+E4+E5+E8</f>
        <v>62.6</v>
      </c>
      <c r="I8" s="37" t="s">
        <v>11</v>
      </c>
      <c r="J8" s="33">
        <v>7.1</v>
      </c>
      <c r="K8" s="34">
        <v>15</v>
      </c>
      <c r="L8" s="33">
        <v>8.5</v>
      </c>
      <c r="M8" s="34">
        <v>20.999999999999993</v>
      </c>
      <c r="N8" s="33">
        <v>15.6</v>
      </c>
      <c r="O8" s="34">
        <v>21.999999999999996</v>
      </c>
    </row>
    <row r="9" spans="1:15" ht="15">
      <c r="A9" s="9"/>
      <c r="B9" s="9"/>
      <c r="C9" s="10"/>
      <c r="D9" s="10"/>
      <c r="E9" s="10"/>
      <c r="F9" s="47">
        <f>SUMPRODUCT((G$3:G$60&gt;G8)/COUNTIF(G$3:G$60,G$3:G$60&amp;""))+1</f>
        <v>6</v>
      </c>
      <c r="G9" s="44"/>
      <c r="I9" s="37" t="s">
        <v>15</v>
      </c>
      <c r="J9" s="33">
        <v>7.2</v>
      </c>
      <c r="K9" s="34">
        <v>14</v>
      </c>
      <c r="L9" s="33">
        <v>9</v>
      </c>
      <c r="M9" s="34">
        <v>15</v>
      </c>
      <c r="N9" s="33">
        <v>16.2</v>
      </c>
      <c r="O9" s="34">
        <v>18.999999999999996</v>
      </c>
    </row>
    <row r="10" spans="1:15" ht="15">
      <c r="A10" s="2"/>
      <c r="B10" s="5" t="s">
        <v>13</v>
      </c>
      <c r="C10" s="6" t="s">
        <v>2</v>
      </c>
      <c r="D10" s="6" t="s">
        <v>14</v>
      </c>
      <c r="E10" s="6" t="s">
        <v>4</v>
      </c>
      <c r="F10" s="46"/>
      <c r="I10" s="37" t="s">
        <v>16</v>
      </c>
      <c r="J10" s="33">
        <v>7.3</v>
      </c>
      <c r="K10" s="34">
        <v>13</v>
      </c>
      <c r="L10" s="33">
        <v>9.1</v>
      </c>
      <c r="M10" s="34">
        <v>12.999999999999998</v>
      </c>
      <c r="N10" s="33">
        <v>16.4</v>
      </c>
      <c r="O10" s="34">
        <v>17</v>
      </c>
    </row>
    <row r="11" spans="1:15" ht="15">
      <c r="A11" s="2">
        <v>7</v>
      </c>
      <c r="B11" s="8" t="s">
        <v>15</v>
      </c>
      <c r="C11" s="6">
        <v>7.2</v>
      </c>
      <c r="D11" s="6">
        <v>9</v>
      </c>
      <c r="E11" s="6">
        <f aca="true" t="shared" si="1" ref="E11:E16">C11+D11</f>
        <v>16.2</v>
      </c>
      <c r="F11" s="46"/>
      <c r="I11" s="37" t="s">
        <v>17</v>
      </c>
      <c r="J11" s="33">
        <v>8.15</v>
      </c>
      <c r="K11" s="34">
        <v>6</v>
      </c>
      <c r="L11" s="33">
        <v>9.15</v>
      </c>
      <c r="M11" s="34">
        <v>11.999999999999998</v>
      </c>
      <c r="N11" s="33">
        <v>17.3</v>
      </c>
      <c r="O11" s="34">
        <v>7.999999999999999</v>
      </c>
    </row>
    <row r="12" spans="1:15" ht="15">
      <c r="A12" s="2">
        <v>8</v>
      </c>
      <c r="B12" s="8" t="s">
        <v>16</v>
      </c>
      <c r="C12" s="6">
        <v>7.3</v>
      </c>
      <c r="D12" s="6">
        <v>9.1</v>
      </c>
      <c r="E12" s="6">
        <f t="shared" si="1"/>
        <v>16.4</v>
      </c>
      <c r="F12" s="46"/>
      <c r="I12" s="37" t="s">
        <v>18</v>
      </c>
      <c r="J12" s="33">
        <v>8.05</v>
      </c>
      <c r="K12" s="34">
        <v>8</v>
      </c>
      <c r="L12" s="33">
        <v>9.25</v>
      </c>
      <c r="M12" s="34">
        <v>10</v>
      </c>
      <c r="N12" s="33">
        <v>17.3</v>
      </c>
      <c r="O12" s="34">
        <v>7.999999999999999</v>
      </c>
    </row>
    <row r="13" spans="1:15" ht="15">
      <c r="A13" s="2">
        <v>9</v>
      </c>
      <c r="B13" s="8" t="s">
        <v>17</v>
      </c>
      <c r="C13" s="6">
        <v>8.15</v>
      </c>
      <c r="D13" s="6">
        <v>9.15</v>
      </c>
      <c r="E13" s="6">
        <f t="shared" si="1"/>
        <v>17.3</v>
      </c>
      <c r="F13" s="46"/>
      <c r="I13" s="37" t="s">
        <v>19</v>
      </c>
      <c r="J13" s="33">
        <v>8.25</v>
      </c>
      <c r="K13" s="34">
        <v>4</v>
      </c>
      <c r="L13" s="33">
        <v>9.25</v>
      </c>
      <c r="M13" s="34">
        <v>10</v>
      </c>
      <c r="N13" s="33">
        <v>17.5</v>
      </c>
      <c r="O13" s="34">
        <v>5</v>
      </c>
    </row>
    <row r="14" spans="1:15" ht="15">
      <c r="A14" s="2">
        <v>10</v>
      </c>
      <c r="B14" s="8" t="s">
        <v>18</v>
      </c>
      <c r="C14" s="6">
        <v>8.05</v>
      </c>
      <c r="D14" s="6">
        <v>9.25</v>
      </c>
      <c r="E14" s="6">
        <f t="shared" si="1"/>
        <v>17.3</v>
      </c>
      <c r="F14" s="46"/>
      <c r="I14" s="37" t="s">
        <v>20</v>
      </c>
      <c r="J14" s="33">
        <v>8.2</v>
      </c>
      <c r="K14" s="34">
        <v>5</v>
      </c>
      <c r="L14" s="33">
        <v>9</v>
      </c>
      <c r="M14" s="34">
        <v>15</v>
      </c>
      <c r="N14" s="33">
        <v>17.2</v>
      </c>
      <c r="O14" s="34">
        <v>10</v>
      </c>
    </row>
    <row r="15" spans="1:15" ht="15">
      <c r="A15" s="2">
        <v>11</v>
      </c>
      <c r="B15" s="8" t="s">
        <v>19</v>
      </c>
      <c r="C15" s="6">
        <v>8.25</v>
      </c>
      <c r="D15" s="6">
        <v>9.25</v>
      </c>
      <c r="E15" s="6">
        <f t="shared" si="1"/>
        <v>17.5</v>
      </c>
      <c r="F15" s="46"/>
      <c r="I15" s="37" t="s">
        <v>23</v>
      </c>
      <c r="J15" s="33">
        <v>7</v>
      </c>
      <c r="K15" s="34">
        <v>16</v>
      </c>
      <c r="L15" s="33">
        <v>8</v>
      </c>
      <c r="M15" s="34">
        <v>24.999999999999993</v>
      </c>
      <c r="N15" s="33">
        <v>15</v>
      </c>
      <c r="O15" s="34">
        <v>27</v>
      </c>
    </row>
    <row r="16" spans="1:15" ht="15">
      <c r="A16" s="2">
        <v>12</v>
      </c>
      <c r="B16" s="8" t="s">
        <v>20</v>
      </c>
      <c r="C16" s="6">
        <v>8.2</v>
      </c>
      <c r="D16" s="6">
        <v>9</v>
      </c>
      <c r="E16" s="6">
        <f t="shared" si="1"/>
        <v>17.2</v>
      </c>
      <c r="F16" s="46" t="s">
        <v>12</v>
      </c>
      <c r="G16" s="45">
        <f>SUM(E13:E16)</f>
        <v>69.3</v>
      </c>
      <c r="I16" s="37" t="s">
        <v>24</v>
      </c>
      <c r="J16" s="33">
        <v>7</v>
      </c>
      <c r="K16" s="34">
        <v>16</v>
      </c>
      <c r="L16" s="33">
        <v>8.6</v>
      </c>
      <c r="M16" s="34">
        <v>19.999999999999993</v>
      </c>
      <c r="N16" s="33">
        <v>15.6</v>
      </c>
      <c r="O16" s="34">
        <v>21.999999999999996</v>
      </c>
    </row>
    <row r="17" spans="1:15" ht="15">
      <c r="A17" s="9"/>
      <c r="B17" s="9"/>
      <c r="C17" s="10"/>
      <c r="D17" s="10"/>
      <c r="E17" s="10"/>
      <c r="F17" s="47">
        <f>SUMPRODUCT((G$3:G$60&gt;G16)/COUNTIF(G$3:G$60,G$3:G$60&amp;""))+1</f>
        <v>3</v>
      </c>
      <c r="I17" s="37" t="s">
        <v>25</v>
      </c>
      <c r="J17" s="33">
        <v>6.9</v>
      </c>
      <c r="K17" s="34">
        <v>17</v>
      </c>
      <c r="L17" s="33">
        <v>8.5</v>
      </c>
      <c r="M17" s="34">
        <v>20.999999999999993</v>
      </c>
      <c r="N17" s="33">
        <v>15.4</v>
      </c>
      <c r="O17" s="34">
        <v>25</v>
      </c>
    </row>
    <row r="18" spans="1:15" ht="15">
      <c r="A18" s="2"/>
      <c r="B18" s="5" t="s">
        <v>21</v>
      </c>
      <c r="C18" s="6" t="s">
        <v>22</v>
      </c>
      <c r="D18" s="6" t="s">
        <v>3</v>
      </c>
      <c r="E18" s="6" t="s">
        <v>4</v>
      </c>
      <c r="F18" s="46"/>
      <c r="I18" s="37" t="s">
        <v>26</v>
      </c>
      <c r="J18" s="33">
        <v>7.2</v>
      </c>
      <c r="K18" s="34">
        <v>14</v>
      </c>
      <c r="L18" s="33">
        <v>8.8</v>
      </c>
      <c r="M18" s="34">
        <v>17</v>
      </c>
      <c r="N18" s="33">
        <v>16</v>
      </c>
      <c r="O18" s="34">
        <v>19.999999999999996</v>
      </c>
    </row>
    <row r="19" spans="1:15" ht="15">
      <c r="A19" s="2">
        <v>13</v>
      </c>
      <c r="B19" s="8" t="s">
        <v>23</v>
      </c>
      <c r="C19" s="6">
        <v>7</v>
      </c>
      <c r="D19" s="6">
        <v>8</v>
      </c>
      <c r="E19" s="6">
        <f aca="true" t="shared" si="2" ref="E19:E24">C19+D19</f>
        <v>15</v>
      </c>
      <c r="F19" s="46"/>
      <c r="I19" s="37" t="s">
        <v>27</v>
      </c>
      <c r="J19" s="33">
        <v>6.5</v>
      </c>
      <c r="K19" s="34">
        <v>20.999999999999996</v>
      </c>
      <c r="L19" s="33">
        <v>8.4</v>
      </c>
      <c r="M19" s="34">
        <v>21.999999999999993</v>
      </c>
      <c r="N19" s="33">
        <v>14.9</v>
      </c>
      <c r="O19" s="34">
        <v>28</v>
      </c>
    </row>
    <row r="20" spans="1:15" ht="15">
      <c r="A20" s="2">
        <v>14</v>
      </c>
      <c r="B20" s="8" t="s">
        <v>24</v>
      </c>
      <c r="C20" s="6">
        <v>7</v>
      </c>
      <c r="D20" s="6">
        <v>8.6</v>
      </c>
      <c r="E20" s="6">
        <f t="shared" si="2"/>
        <v>15.6</v>
      </c>
      <c r="F20" s="46"/>
      <c r="I20" s="37" t="s">
        <v>28</v>
      </c>
      <c r="J20" s="33">
        <v>7</v>
      </c>
      <c r="K20" s="34">
        <v>16</v>
      </c>
      <c r="L20" s="33">
        <v>8.7</v>
      </c>
      <c r="M20" s="34">
        <v>17.999999999999996</v>
      </c>
      <c r="N20" s="33">
        <v>15.7</v>
      </c>
      <c r="O20" s="34">
        <v>20.999999999999996</v>
      </c>
    </row>
    <row r="21" spans="1:15" ht="15">
      <c r="A21" s="2">
        <v>15</v>
      </c>
      <c r="B21" s="8" t="s">
        <v>25</v>
      </c>
      <c r="C21" s="6">
        <v>6.9</v>
      </c>
      <c r="D21" s="6">
        <v>8.5</v>
      </c>
      <c r="E21" s="6">
        <f t="shared" si="2"/>
        <v>15.4</v>
      </c>
      <c r="F21" s="46"/>
      <c r="I21" s="38" t="s">
        <v>30</v>
      </c>
      <c r="J21" s="33">
        <v>7.9</v>
      </c>
      <c r="K21" s="34">
        <v>10</v>
      </c>
      <c r="L21" s="33">
        <v>8.9</v>
      </c>
      <c r="M21" s="34">
        <v>16</v>
      </c>
      <c r="N21" s="33">
        <v>16.8</v>
      </c>
      <c r="O21" s="34">
        <v>14</v>
      </c>
    </row>
    <row r="22" spans="1:15" ht="15">
      <c r="A22" s="2">
        <v>16</v>
      </c>
      <c r="B22" s="8" t="s">
        <v>26</v>
      </c>
      <c r="C22" s="6">
        <v>7.2</v>
      </c>
      <c r="D22" s="6">
        <v>8.8</v>
      </c>
      <c r="E22" s="6">
        <f t="shared" si="2"/>
        <v>16</v>
      </c>
      <c r="F22" s="46"/>
      <c r="I22" s="37" t="s">
        <v>31</v>
      </c>
      <c r="J22" s="33">
        <v>8.2</v>
      </c>
      <c r="K22" s="34">
        <v>5</v>
      </c>
      <c r="L22" s="33">
        <v>8.3</v>
      </c>
      <c r="M22" s="34">
        <v>22.999999999999993</v>
      </c>
      <c r="N22" s="33">
        <v>16.5</v>
      </c>
      <c r="O22" s="34">
        <v>15</v>
      </c>
    </row>
    <row r="23" spans="1:15" ht="15">
      <c r="A23" s="2">
        <v>17</v>
      </c>
      <c r="B23" s="8" t="s">
        <v>27</v>
      </c>
      <c r="C23" s="6">
        <v>6.5</v>
      </c>
      <c r="D23" s="6">
        <v>8.4</v>
      </c>
      <c r="E23" s="6">
        <f t="shared" si="2"/>
        <v>14.9</v>
      </c>
      <c r="F23" s="46"/>
      <c r="I23" s="37" t="s">
        <v>32</v>
      </c>
      <c r="J23" s="33">
        <v>8.1</v>
      </c>
      <c r="K23" s="34">
        <v>7</v>
      </c>
      <c r="L23" s="33">
        <v>9.1</v>
      </c>
      <c r="M23" s="34">
        <v>12.999999999999998</v>
      </c>
      <c r="N23" s="33">
        <v>17.2</v>
      </c>
      <c r="O23" s="34">
        <v>10</v>
      </c>
    </row>
    <row r="24" spans="1:15" ht="15">
      <c r="A24" s="2">
        <v>18</v>
      </c>
      <c r="B24" s="8" t="s">
        <v>28</v>
      </c>
      <c r="C24" s="6">
        <v>7</v>
      </c>
      <c r="D24" s="6">
        <v>8.7</v>
      </c>
      <c r="E24" s="6">
        <f t="shared" si="2"/>
        <v>15.7</v>
      </c>
      <c r="F24" s="46" t="s">
        <v>12</v>
      </c>
      <c r="G24" s="45">
        <f>E22+E24+E20+E21</f>
        <v>62.699999999999996</v>
      </c>
      <c r="I24" s="37" t="s">
        <v>33</v>
      </c>
      <c r="J24" s="33">
        <v>8.1</v>
      </c>
      <c r="K24" s="34">
        <v>7</v>
      </c>
      <c r="L24" s="33">
        <v>9.15</v>
      </c>
      <c r="M24" s="34">
        <v>11.999999999999998</v>
      </c>
      <c r="N24" s="33">
        <v>17.25</v>
      </c>
      <c r="O24" s="34">
        <v>9</v>
      </c>
    </row>
    <row r="25" spans="1:15" ht="15">
      <c r="A25" s="7"/>
      <c r="B25" s="7"/>
      <c r="C25" s="11"/>
      <c r="D25" s="11"/>
      <c r="E25" s="11"/>
      <c r="F25" s="47">
        <f>SUMPRODUCT((G$3:G$60&gt;G24)/COUNTIF(G$3:G$60,G$3:G$60&amp;""))+1</f>
        <v>5</v>
      </c>
      <c r="I25" s="37" t="s">
        <v>34</v>
      </c>
      <c r="J25" s="33">
        <v>8.1</v>
      </c>
      <c r="K25" s="34">
        <v>7</v>
      </c>
      <c r="L25" s="33">
        <v>9.25</v>
      </c>
      <c r="M25" s="34">
        <v>10</v>
      </c>
      <c r="N25" s="33">
        <v>17.35</v>
      </c>
      <c r="O25" s="34">
        <v>6.999999999999999</v>
      </c>
    </row>
    <row r="26" spans="1:15" ht="15">
      <c r="A26" s="9"/>
      <c r="B26" s="12" t="s">
        <v>29</v>
      </c>
      <c r="C26" s="13" t="s">
        <v>2</v>
      </c>
      <c r="D26" s="13" t="s">
        <v>3</v>
      </c>
      <c r="E26" s="13" t="s">
        <v>4</v>
      </c>
      <c r="F26" s="46"/>
      <c r="I26" s="37" t="s">
        <v>35</v>
      </c>
      <c r="J26" s="33">
        <v>8.4</v>
      </c>
      <c r="K26" s="34">
        <v>3</v>
      </c>
      <c r="L26" s="33">
        <v>9.05</v>
      </c>
      <c r="M26" s="34">
        <v>14</v>
      </c>
      <c r="N26" s="33">
        <v>17.450000000000003</v>
      </c>
      <c r="O26" s="34">
        <v>5.999999999999999</v>
      </c>
    </row>
    <row r="27" spans="1:15" ht="15">
      <c r="A27" s="9">
        <v>19</v>
      </c>
      <c r="B27" s="14" t="s">
        <v>30</v>
      </c>
      <c r="C27" s="13">
        <v>7.9</v>
      </c>
      <c r="D27" s="13">
        <v>8.9</v>
      </c>
      <c r="E27" s="13">
        <f aca="true" t="shared" si="3" ref="E27:E32">C27+D27</f>
        <v>16.8</v>
      </c>
      <c r="F27" s="46"/>
      <c r="I27" s="37" t="s">
        <v>39</v>
      </c>
      <c r="J27" s="33">
        <v>7</v>
      </c>
      <c r="K27" s="34">
        <v>16</v>
      </c>
      <c r="L27" s="33">
        <v>8.7</v>
      </c>
      <c r="M27" s="34">
        <v>17.999999999999996</v>
      </c>
      <c r="N27" s="33">
        <v>15.7</v>
      </c>
      <c r="O27" s="34">
        <v>20.999999999999996</v>
      </c>
    </row>
    <row r="28" spans="1:15" ht="15">
      <c r="A28" s="9">
        <v>20</v>
      </c>
      <c r="B28" s="15" t="s">
        <v>31</v>
      </c>
      <c r="C28" s="13">
        <v>8.2</v>
      </c>
      <c r="D28" s="13">
        <v>8.3</v>
      </c>
      <c r="E28" s="13">
        <f t="shared" si="3"/>
        <v>16.5</v>
      </c>
      <c r="F28" s="46"/>
      <c r="I28" s="37" t="s">
        <v>40</v>
      </c>
      <c r="J28" s="33">
        <v>6.8</v>
      </c>
      <c r="K28" s="34">
        <v>18</v>
      </c>
      <c r="L28" s="33">
        <v>8</v>
      </c>
      <c r="M28" s="34">
        <v>24.999999999999993</v>
      </c>
      <c r="N28" s="33">
        <v>14.8</v>
      </c>
      <c r="O28" s="34">
        <v>28.999999999999996</v>
      </c>
    </row>
    <row r="29" spans="1:15" ht="15">
      <c r="A29" s="9">
        <v>21</v>
      </c>
      <c r="B29" s="15" t="s">
        <v>32</v>
      </c>
      <c r="C29" s="13">
        <v>8.1</v>
      </c>
      <c r="D29" s="13">
        <v>9.1</v>
      </c>
      <c r="E29" s="13">
        <f t="shared" si="3"/>
        <v>17.2</v>
      </c>
      <c r="F29" s="46"/>
      <c r="I29" s="37" t="s">
        <v>41</v>
      </c>
      <c r="J29" s="33">
        <v>7.4</v>
      </c>
      <c r="K29" s="34">
        <v>12</v>
      </c>
      <c r="L29" s="33">
        <v>8.8</v>
      </c>
      <c r="M29" s="34">
        <v>17</v>
      </c>
      <c r="N29" s="33">
        <v>16.200000000000003</v>
      </c>
      <c r="O29" s="34">
        <v>18.999999999999996</v>
      </c>
    </row>
    <row r="30" spans="1:15" ht="15">
      <c r="A30" s="9">
        <v>22</v>
      </c>
      <c r="B30" s="15" t="s">
        <v>33</v>
      </c>
      <c r="C30" s="13">
        <v>8.1</v>
      </c>
      <c r="D30" s="13">
        <v>9.15</v>
      </c>
      <c r="E30" s="13">
        <f t="shared" si="3"/>
        <v>17.25</v>
      </c>
      <c r="F30" s="46"/>
      <c r="I30" s="37" t="s">
        <v>42</v>
      </c>
      <c r="J30" s="33">
        <v>7.4</v>
      </c>
      <c r="K30" s="34">
        <v>12</v>
      </c>
      <c r="L30" s="33">
        <v>7.9</v>
      </c>
      <c r="M30" s="34">
        <v>25.999999999999993</v>
      </c>
      <c r="N30" s="33">
        <v>15.3</v>
      </c>
      <c r="O30" s="34">
        <v>26</v>
      </c>
    </row>
    <row r="31" spans="1:15" ht="15">
      <c r="A31" s="9">
        <v>23</v>
      </c>
      <c r="B31" s="15" t="s">
        <v>34</v>
      </c>
      <c r="C31" s="13">
        <v>8.1</v>
      </c>
      <c r="D31" s="13">
        <v>9.25</v>
      </c>
      <c r="E31" s="13">
        <f t="shared" si="3"/>
        <v>17.35</v>
      </c>
      <c r="F31" s="46"/>
      <c r="I31" s="37" t="s">
        <v>44</v>
      </c>
      <c r="J31" s="33">
        <v>7.4</v>
      </c>
      <c r="K31" s="34">
        <v>12</v>
      </c>
      <c r="L31" s="33">
        <v>8.9</v>
      </c>
      <c r="M31" s="34">
        <v>16</v>
      </c>
      <c r="N31" s="33">
        <v>16.3</v>
      </c>
      <c r="O31" s="34">
        <v>17.999999999999996</v>
      </c>
    </row>
    <row r="32" spans="1:15" ht="15">
      <c r="A32" s="9">
        <v>24</v>
      </c>
      <c r="B32" s="15" t="s">
        <v>35</v>
      </c>
      <c r="C32" s="13">
        <v>8.4</v>
      </c>
      <c r="D32" s="13">
        <v>9.05</v>
      </c>
      <c r="E32" s="13">
        <f t="shared" si="3"/>
        <v>17.450000000000003</v>
      </c>
      <c r="F32" s="46" t="s">
        <v>12</v>
      </c>
      <c r="G32" s="45">
        <f>E32+E31+E29+E30</f>
        <v>69.25</v>
      </c>
      <c r="I32" s="37" t="s">
        <v>45</v>
      </c>
      <c r="J32" s="33">
        <v>8.4</v>
      </c>
      <c r="K32" s="34">
        <v>3</v>
      </c>
      <c r="L32" s="33">
        <v>9.3</v>
      </c>
      <c r="M32" s="34">
        <v>9</v>
      </c>
      <c r="N32" s="33">
        <v>17.700000000000003</v>
      </c>
      <c r="O32" s="34">
        <v>3</v>
      </c>
    </row>
    <row r="33" spans="1:15" ht="15">
      <c r="A33" s="7"/>
      <c r="B33" s="7"/>
      <c r="C33" s="11"/>
      <c r="D33" s="11"/>
      <c r="E33" s="11"/>
      <c r="F33" s="47">
        <f>SUMPRODUCT((G$3:G$60&gt;G32)/COUNTIF(G$3:G$60,G$3:G$60&amp;""))+1</f>
        <v>4</v>
      </c>
      <c r="I33" s="37" t="s">
        <v>46</v>
      </c>
      <c r="J33" s="33">
        <v>8.4</v>
      </c>
      <c r="K33" s="34">
        <v>3</v>
      </c>
      <c r="L33" s="33">
        <v>8.7</v>
      </c>
      <c r="M33" s="34">
        <v>17.999999999999996</v>
      </c>
      <c r="N33" s="33">
        <v>17.1</v>
      </c>
      <c r="O33" s="34">
        <v>11</v>
      </c>
    </row>
    <row r="34" spans="1:15" ht="15">
      <c r="A34" s="9"/>
      <c r="B34" s="12" t="s">
        <v>36</v>
      </c>
      <c r="C34" s="13" t="s">
        <v>2</v>
      </c>
      <c r="D34" s="13" t="s">
        <v>14</v>
      </c>
      <c r="E34" s="13" t="s">
        <v>4</v>
      </c>
      <c r="F34" s="46"/>
      <c r="I34" s="37" t="s">
        <v>47</v>
      </c>
      <c r="J34" s="33">
        <v>8.2</v>
      </c>
      <c r="K34" s="34">
        <v>5</v>
      </c>
      <c r="L34" s="33">
        <v>8.8</v>
      </c>
      <c r="M34" s="34">
        <v>17</v>
      </c>
      <c r="N34" s="33">
        <v>17</v>
      </c>
      <c r="O34" s="34">
        <v>12</v>
      </c>
    </row>
    <row r="35" spans="1:15" ht="15">
      <c r="A35" s="9">
        <v>25</v>
      </c>
      <c r="B35" s="15" t="s">
        <v>37</v>
      </c>
      <c r="C35" s="13" t="s">
        <v>9</v>
      </c>
      <c r="D35" s="13" t="s">
        <v>9</v>
      </c>
      <c r="E35" s="13" t="e">
        <f aca="true" t="shared" si="4" ref="E35:E40">C35+D35</f>
        <v>#VALUE!</v>
      </c>
      <c r="F35" s="46"/>
      <c r="I35" s="37" t="s">
        <v>48</v>
      </c>
      <c r="J35" s="33">
        <v>8.6</v>
      </c>
      <c r="K35" s="34">
        <v>1</v>
      </c>
      <c r="L35" s="33">
        <v>9</v>
      </c>
      <c r="M35" s="34">
        <v>15</v>
      </c>
      <c r="N35" s="33">
        <v>17.6</v>
      </c>
      <c r="O35" s="34">
        <v>4</v>
      </c>
    </row>
    <row r="36" spans="1:15" ht="15">
      <c r="A36" s="9">
        <v>26</v>
      </c>
      <c r="B36" s="15" t="s">
        <v>38</v>
      </c>
      <c r="C36" s="13" t="s">
        <v>9</v>
      </c>
      <c r="D36" s="13" t="s">
        <v>9</v>
      </c>
      <c r="E36" s="13" t="e">
        <f t="shared" si="4"/>
        <v>#VALUE!</v>
      </c>
      <c r="F36" s="46"/>
      <c r="I36" s="37" t="s">
        <v>49</v>
      </c>
      <c r="J36" s="33">
        <v>6.9</v>
      </c>
      <c r="K36" s="34">
        <v>17</v>
      </c>
      <c r="L36" s="33">
        <v>8.65</v>
      </c>
      <c r="M36" s="34">
        <v>18.999999999999993</v>
      </c>
      <c r="N36" s="33">
        <v>15.55</v>
      </c>
      <c r="O36" s="34">
        <v>23</v>
      </c>
    </row>
    <row r="37" spans="1:15" ht="15">
      <c r="A37" s="9">
        <v>27</v>
      </c>
      <c r="B37" s="15" t="s">
        <v>39</v>
      </c>
      <c r="C37" s="13">
        <v>7</v>
      </c>
      <c r="D37" s="13">
        <v>8.7</v>
      </c>
      <c r="E37" s="13">
        <f t="shared" si="4"/>
        <v>15.7</v>
      </c>
      <c r="F37" s="46"/>
      <c r="I37" s="106" t="s">
        <v>51</v>
      </c>
      <c r="J37" s="107">
        <v>8.5</v>
      </c>
      <c r="K37" s="108">
        <v>2</v>
      </c>
      <c r="L37" s="107">
        <v>9.7</v>
      </c>
      <c r="M37" s="108">
        <v>2</v>
      </c>
      <c r="N37" s="107">
        <v>18.2</v>
      </c>
      <c r="O37" s="108">
        <v>1</v>
      </c>
    </row>
    <row r="38" spans="1:15" ht="15">
      <c r="A38" s="9">
        <v>28</v>
      </c>
      <c r="B38" s="15" t="s">
        <v>40</v>
      </c>
      <c r="C38" s="13">
        <v>6.8</v>
      </c>
      <c r="D38" s="13">
        <v>8</v>
      </c>
      <c r="E38" s="13">
        <f t="shared" si="4"/>
        <v>14.8</v>
      </c>
      <c r="F38" s="46"/>
      <c r="I38" s="106" t="s">
        <v>52</v>
      </c>
      <c r="J38" s="107">
        <v>8.4</v>
      </c>
      <c r="K38" s="108">
        <v>3</v>
      </c>
      <c r="L38" s="107">
        <v>9.8</v>
      </c>
      <c r="M38" s="108">
        <v>1</v>
      </c>
      <c r="N38" s="107">
        <v>18.200000000000003</v>
      </c>
      <c r="O38" s="108">
        <v>1</v>
      </c>
    </row>
    <row r="39" spans="1:15" ht="15">
      <c r="A39" s="9">
        <v>29</v>
      </c>
      <c r="B39" s="15" t="s">
        <v>41</v>
      </c>
      <c r="C39" s="13">
        <v>7.4</v>
      </c>
      <c r="D39" s="13">
        <v>8.8</v>
      </c>
      <c r="E39" s="13">
        <f t="shared" si="4"/>
        <v>16.200000000000003</v>
      </c>
      <c r="F39" s="46"/>
      <c r="I39" s="106" t="s">
        <v>53</v>
      </c>
      <c r="J39" s="107">
        <v>7.4</v>
      </c>
      <c r="K39" s="108">
        <v>12</v>
      </c>
      <c r="L39" s="107">
        <v>9.4</v>
      </c>
      <c r="M39" s="108">
        <v>8</v>
      </c>
      <c r="N39" s="107">
        <v>16.8</v>
      </c>
      <c r="O39" s="108">
        <v>14</v>
      </c>
    </row>
    <row r="40" spans="1:15" ht="15">
      <c r="A40" s="9">
        <v>30</v>
      </c>
      <c r="B40" s="15" t="s">
        <v>42</v>
      </c>
      <c r="C40" s="13">
        <v>7.4</v>
      </c>
      <c r="D40" s="13">
        <v>7.9</v>
      </c>
      <c r="E40" s="13">
        <f t="shared" si="4"/>
        <v>15.3</v>
      </c>
      <c r="F40" s="46" t="s">
        <v>12</v>
      </c>
      <c r="G40" s="45">
        <f>SUM(E37:E40)</f>
        <v>62</v>
      </c>
      <c r="I40" s="106" t="s">
        <v>54</v>
      </c>
      <c r="J40" s="107">
        <v>7.7</v>
      </c>
      <c r="K40" s="108">
        <v>11</v>
      </c>
      <c r="L40" s="107">
        <v>9.5</v>
      </c>
      <c r="M40" s="108">
        <v>6</v>
      </c>
      <c r="N40" s="107">
        <v>17.2</v>
      </c>
      <c r="O40" s="108">
        <v>10</v>
      </c>
    </row>
    <row r="41" spans="1:15" ht="15">
      <c r="A41" s="7"/>
      <c r="B41" s="7"/>
      <c r="C41" s="11"/>
      <c r="D41" s="11"/>
      <c r="E41" s="11"/>
      <c r="F41" s="47">
        <f>SUMPRODUCT((G$3:G$60&gt;G40)/COUNTIF(G$3:G$60,G$3:G$60&amp;""))+1</f>
        <v>7</v>
      </c>
      <c r="I41" s="106" t="s">
        <v>55</v>
      </c>
      <c r="J41" s="107">
        <v>8.1</v>
      </c>
      <c r="K41" s="108">
        <v>7</v>
      </c>
      <c r="L41" s="107">
        <v>9.6</v>
      </c>
      <c r="M41" s="108">
        <v>4</v>
      </c>
      <c r="N41" s="107">
        <v>17.7</v>
      </c>
      <c r="O41" s="108">
        <v>3</v>
      </c>
    </row>
    <row r="42" spans="1:15" ht="15">
      <c r="A42" s="9"/>
      <c r="B42" s="12" t="s">
        <v>43</v>
      </c>
      <c r="C42" s="13" t="s">
        <v>22</v>
      </c>
      <c r="D42" s="13" t="s">
        <v>3</v>
      </c>
      <c r="E42" s="13" t="s">
        <v>4</v>
      </c>
      <c r="F42" s="46"/>
      <c r="I42" s="106" t="s">
        <v>57</v>
      </c>
      <c r="J42" s="107">
        <v>8.2</v>
      </c>
      <c r="K42" s="108">
        <v>5</v>
      </c>
      <c r="L42" s="107">
        <v>9.65</v>
      </c>
      <c r="M42" s="108">
        <v>3</v>
      </c>
      <c r="N42" s="107">
        <v>17.85</v>
      </c>
      <c r="O42" s="108">
        <v>2</v>
      </c>
    </row>
    <row r="43" spans="1:15" ht="15">
      <c r="A43" s="9">
        <v>31</v>
      </c>
      <c r="B43" s="15" t="s">
        <v>44</v>
      </c>
      <c r="C43" s="13">
        <v>7.4</v>
      </c>
      <c r="D43" s="13">
        <v>8.9</v>
      </c>
      <c r="E43" s="13">
        <f aca="true" t="shared" si="5" ref="E43:E48">C43+D43</f>
        <v>16.3</v>
      </c>
      <c r="F43" s="46"/>
      <c r="I43" s="106" t="s">
        <v>58</v>
      </c>
      <c r="J43" s="107">
        <v>7.4</v>
      </c>
      <c r="K43" s="108">
        <v>12</v>
      </c>
      <c r="L43" s="107">
        <v>9.45</v>
      </c>
      <c r="M43" s="108">
        <v>7</v>
      </c>
      <c r="N43" s="107">
        <v>16.85</v>
      </c>
      <c r="O43" s="108">
        <v>13</v>
      </c>
    </row>
    <row r="44" spans="1:15" ht="15">
      <c r="A44" s="9">
        <v>32</v>
      </c>
      <c r="B44" s="15" t="s">
        <v>45</v>
      </c>
      <c r="C44" s="13">
        <v>8.4</v>
      </c>
      <c r="D44" s="13">
        <v>9.3</v>
      </c>
      <c r="E44" s="13">
        <f t="shared" si="5"/>
        <v>17.700000000000003</v>
      </c>
      <c r="F44" s="46"/>
      <c r="I44" s="106" t="s">
        <v>59</v>
      </c>
      <c r="J44" s="107">
        <v>8</v>
      </c>
      <c r="K44" s="108">
        <v>9</v>
      </c>
      <c r="L44" s="107">
        <v>9.5</v>
      </c>
      <c r="M44" s="108">
        <v>6</v>
      </c>
      <c r="N44" s="107">
        <v>17.5</v>
      </c>
      <c r="O44" s="108">
        <v>5</v>
      </c>
    </row>
    <row r="45" spans="1:15" ht="15">
      <c r="A45" s="9">
        <v>33</v>
      </c>
      <c r="B45" s="15" t="s">
        <v>46</v>
      </c>
      <c r="C45" s="13">
        <v>8.4</v>
      </c>
      <c r="D45" s="13">
        <v>8.7</v>
      </c>
      <c r="E45" s="13">
        <f t="shared" si="5"/>
        <v>17.1</v>
      </c>
      <c r="F45" s="46"/>
      <c r="I45" s="106" t="s">
        <v>60</v>
      </c>
      <c r="J45" s="107">
        <v>8</v>
      </c>
      <c r="K45" s="108">
        <v>9</v>
      </c>
      <c r="L45" s="107">
        <v>9.2</v>
      </c>
      <c r="M45" s="108">
        <v>10.999999999999998</v>
      </c>
      <c r="N45" s="107">
        <v>17.2</v>
      </c>
      <c r="O45" s="108">
        <v>10</v>
      </c>
    </row>
    <row r="46" spans="1:15" ht="15">
      <c r="A46" s="9">
        <v>34</v>
      </c>
      <c r="B46" s="15" t="s">
        <v>47</v>
      </c>
      <c r="C46" s="13">
        <v>8.2</v>
      </c>
      <c r="D46" s="13">
        <v>8.8</v>
      </c>
      <c r="E46" s="13">
        <f t="shared" si="5"/>
        <v>17</v>
      </c>
      <c r="F46" s="46"/>
      <c r="I46" s="106" t="s">
        <v>61</v>
      </c>
      <c r="J46" s="107">
        <v>6.9</v>
      </c>
      <c r="K46" s="108">
        <v>17</v>
      </c>
      <c r="L46" s="107">
        <v>9.55</v>
      </c>
      <c r="M46" s="108">
        <v>5</v>
      </c>
      <c r="N46" s="107">
        <v>16.450000000000003</v>
      </c>
      <c r="O46" s="108">
        <v>16</v>
      </c>
    </row>
    <row r="47" spans="1:15" ht="15">
      <c r="A47" s="9">
        <v>35</v>
      </c>
      <c r="B47" s="15" t="s">
        <v>48</v>
      </c>
      <c r="C47" s="13">
        <v>8.6</v>
      </c>
      <c r="D47" s="13">
        <v>9</v>
      </c>
      <c r="E47" s="13">
        <f t="shared" si="5"/>
        <v>17.6</v>
      </c>
      <c r="F47" s="46"/>
      <c r="I47" s="106" t="s">
        <v>62</v>
      </c>
      <c r="J47" s="107">
        <v>6.6</v>
      </c>
      <c r="K47" s="108">
        <v>19.999999999999996</v>
      </c>
      <c r="L47" s="107">
        <v>8.9</v>
      </c>
      <c r="M47" s="108">
        <v>16</v>
      </c>
      <c r="N47" s="107">
        <v>15.5</v>
      </c>
      <c r="O47" s="108">
        <v>24</v>
      </c>
    </row>
    <row r="48" spans="1:15" ht="15">
      <c r="A48" s="9">
        <v>36</v>
      </c>
      <c r="B48" s="15" t="s">
        <v>49</v>
      </c>
      <c r="C48" s="13">
        <v>6.9</v>
      </c>
      <c r="D48" s="13">
        <v>8.65</v>
      </c>
      <c r="E48" s="13">
        <f t="shared" si="5"/>
        <v>15.55</v>
      </c>
      <c r="F48" s="46" t="s">
        <v>12</v>
      </c>
      <c r="G48" s="45">
        <f>SUM(E44:E47)</f>
        <v>69.4</v>
      </c>
      <c r="I48" s="37" t="s">
        <v>64</v>
      </c>
      <c r="J48" s="33">
        <v>6.5</v>
      </c>
      <c r="K48" s="34">
        <v>20.999999999999996</v>
      </c>
      <c r="L48" s="33">
        <v>7.6</v>
      </c>
      <c r="M48" s="34">
        <v>26.999999999999993</v>
      </c>
      <c r="N48" s="33">
        <v>14.1</v>
      </c>
      <c r="O48" s="34">
        <v>29.999999999999996</v>
      </c>
    </row>
    <row r="49" spans="1:15" ht="15">
      <c r="A49" s="7"/>
      <c r="B49" s="7"/>
      <c r="C49" s="11"/>
      <c r="D49" s="11"/>
      <c r="E49" s="11"/>
      <c r="F49" s="47">
        <f>SUMPRODUCT((G$3:G$60&gt;G48)/COUNTIF(G$3:G$60,G$3:G$60&amp;""))+1</f>
        <v>2</v>
      </c>
      <c r="I49" s="37" t="s">
        <v>65</v>
      </c>
      <c r="J49" s="33">
        <v>6.5</v>
      </c>
      <c r="K49" s="34">
        <v>20.999999999999996</v>
      </c>
      <c r="L49" s="33">
        <v>8.3</v>
      </c>
      <c r="M49" s="34">
        <v>22.999999999999993</v>
      </c>
      <c r="N49" s="33">
        <v>14.8</v>
      </c>
      <c r="O49" s="34">
        <v>28.999999999999996</v>
      </c>
    </row>
    <row r="50" spans="1:15" ht="15">
      <c r="A50" s="100"/>
      <c r="B50" s="101" t="s">
        <v>50</v>
      </c>
      <c r="C50" s="102" t="s">
        <v>2</v>
      </c>
      <c r="D50" s="102" t="s">
        <v>14</v>
      </c>
      <c r="E50" s="102" t="s">
        <v>4</v>
      </c>
      <c r="F50" s="103"/>
      <c r="G50" s="104"/>
      <c r="I50" s="39" t="s">
        <v>66</v>
      </c>
      <c r="J50" s="36">
        <v>7.2</v>
      </c>
      <c r="K50" s="34">
        <v>14</v>
      </c>
      <c r="L50" s="36">
        <v>8.4</v>
      </c>
      <c r="M50" s="34">
        <v>21.999999999999993</v>
      </c>
      <c r="N50" s="33">
        <v>15.600000000000001</v>
      </c>
      <c r="O50" s="34">
        <v>21.999999999999996</v>
      </c>
    </row>
    <row r="51" spans="1:15" ht="15">
      <c r="A51" s="100">
        <v>101</v>
      </c>
      <c r="B51" s="105" t="s">
        <v>51</v>
      </c>
      <c r="C51" s="102">
        <v>8.5</v>
      </c>
      <c r="D51" s="102">
        <v>9.7</v>
      </c>
      <c r="E51" s="102">
        <f>C51+D51</f>
        <v>18.2</v>
      </c>
      <c r="F51" s="103"/>
      <c r="G51" s="104"/>
      <c r="I51" s="37" t="s">
        <v>67</v>
      </c>
      <c r="J51" s="33">
        <v>6.6</v>
      </c>
      <c r="K51" s="34">
        <v>19.999999999999996</v>
      </c>
      <c r="L51" s="33">
        <v>7.4</v>
      </c>
      <c r="M51" s="34">
        <v>27.999999999999993</v>
      </c>
      <c r="N51" s="33">
        <v>14</v>
      </c>
      <c r="O51" s="34">
        <v>30.999999999999996</v>
      </c>
    </row>
    <row r="52" spans="1:15" ht="15">
      <c r="A52" s="100">
        <v>102</v>
      </c>
      <c r="B52" s="105" t="s">
        <v>52</v>
      </c>
      <c r="C52" s="102">
        <v>8.4</v>
      </c>
      <c r="D52" s="102">
        <v>9.8</v>
      </c>
      <c r="E52" s="102">
        <f>C52+D52</f>
        <v>18.200000000000003</v>
      </c>
      <c r="F52" s="103"/>
      <c r="G52" s="104"/>
      <c r="I52" s="37" t="s">
        <v>5</v>
      </c>
      <c r="J52" s="33">
        <v>7.3</v>
      </c>
      <c r="K52" s="34">
        <v>13</v>
      </c>
      <c r="L52" s="33">
        <v>8.7</v>
      </c>
      <c r="M52" s="34">
        <v>17.999999999999996</v>
      </c>
      <c r="N52" s="33">
        <v>16</v>
      </c>
      <c r="O52" s="34">
        <v>19.999999999999996</v>
      </c>
    </row>
    <row r="53" spans="1:15" ht="15">
      <c r="A53" s="100">
        <v>103</v>
      </c>
      <c r="B53" s="105" t="s">
        <v>53</v>
      </c>
      <c r="C53" s="102">
        <v>7.4</v>
      </c>
      <c r="D53" s="102">
        <v>9.4</v>
      </c>
      <c r="E53" s="102">
        <f>C53+D53</f>
        <v>16.8</v>
      </c>
      <c r="F53" s="103"/>
      <c r="G53" s="104"/>
      <c r="I53" s="37" t="s">
        <v>6</v>
      </c>
      <c r="J53" s="33">
        <v>7</v>
      </c>
      <c r="K53" s="34">
        <v>16</v>
      </c>
      <c r="L53" s="33">
        <v>8.4</v>
      </c>
      <c r="M53" s="34">
        <v>21.999999999999993</v>
      </c>
      <c r="N53" s="33">
        <v>15.4</v>
      </c>
      <c r="O53" s="34">
        <v>25</v>
      </c>
    </row>
    <row r="54" spans="1:15" ht="15">
      <c r="A54" s="100">
        <v>104</v>
      </c>
      <c r="B54" s="105" t="s">
        <v>54</v>
      </c>
      <c r="C54" s="102">
        <v>7.7</v>
      </c>
      <c r="D54" s="102">
        <v>9.5</v>
      </c>
      <c r="E54" s="102">
        <f>C54+D54</f>
        <v>17.2</v>
      </c>
      <c r="F54" s="103"/>
      <c r="G54" s="104"/>
      <c r="I54" s="37" t="s">
        <v>7</v>
      </c>
      <c r="J54" s="33">
        <v>7</v>
      </c>
      <c r="K54" s="34">
        <v>16</v>
      </c>
      <c r="L54" s="33">
        <v>8.6</v>
      </c>
      <c r="M54" s="34">
        <v>19.999999999999993</v>
      </c>
      <c r="N54" s="33">
        <v>15.6</v>
      </c>
      <c r="O54" s="34">
        <v>21.999999999999996</v>
      </c>
    </row>
    <row r="55" spans="1:15" ht="15">
      <c r="A55" s="100">
        <v>105</v>
      </c>
      <c r="B55" s="105" t="s">
        <v>55</v>
      </c>
      <c r="C55" s="102">
        <v>8.1</v>
      </c>
      <c r="D55" s="102">
        <v>9.6</v>
      </c>
      <c r="E55" s="102">
        <f>C55+D55</f>
        <v>17.7</v>
      </c>
      <c r="F55" s="103" t="s">
        <v>12</v>
      </c>
      <c r="G55" s="104">
        <f>E51+E52+E54+E55</f>
        <v>71.30000000000001</v>
      </c>
      <c r="I55" s="37" t="s">
        <v>10</v>
      </c>
      <c r="J55" s="33">
        <v>6.7</v>
      </c>
      <c r="K55" s="34">
        <v>19</v>
      </c>
      <c r="L55" s="33">
        <v>8.2</v>
      </c>
      <c r="M55" s="34">
        <v>23.999999999999993</v>
      </c>
      <c r="N55" s="33">
        <v>14.899999999999999</v>
      </c>
      <c r="O55" s="34">
        <v>28</v>
      </c>
    </row>
    <row r="56" spans="1:15" ht="15">
      <c r="A56" s="9"/>
      <c r="B56" s="9"/>
      <c r="C56" s="10"/>
      <c r="D56" s="10"/>
      <c r="E56" s="10"/>
      <c r="F56" s="47">
        <f>SUMPRODUCT((G$3:G$60&gt;G55)/COUNTIF(G$3:G$60,G$3:G$60&amp;""))+1</f>
        <v>1</v>
      </c>
      <c r="I56" s="37" t="s">
        <v>11</v>
      </c>
      <c r="J56" s="33">
        <v>7.1</v>
      </c>
      <c r="K56" s="34">
        <v>15</v>
      </c>
      <c r="L56" s="33">
        <v>8.5</v>
      </c>
      <c r="M56" s="34">
        <v>20.999999999999993</v>
      </c>
      <c r="N56" s="33">
        <v>15.6</v>
      </c>
      <c r="O56" s="34">
        <v>21.999999999999996</v>
      </c>
    </row>
    <row r="57" spans="1:15" ht="15">
      <c r="A57" s="100"/>
      <c r="B57" s="101" t="s">
        <v>56</v>
      </c>
      <c r="C57" s="102" t="s">
        <v>2</v>
      </c>
      <c r="D57" s="102" t="s">
        <v>14</v>
      </c>
      <c r="E57" s="102" t="s">
        <v>4</v>
      </c>
      <c r="F57" s="103"/>
      <c r="G57" s="104"/>
      <c r="I57" s="37" t="s">
        <v>15</v>
      </c>
      <c r="J57" s="33">
        <v>7.2</v>
      </c>
      <c r="K57" s="34">
        <v>14</v>
      </c>
      <c r="L57" s="33">
        <v>9</v>
      </c>
      <c r="M57" s="34">
        <v>15</v>
      </c>
      <c r="N57" s="33">
        <v>16.2</v>
      </c>
      <c r="O57" s="34">
        <v>18.999999999999996</v>
      </c>
    </row>
    <row r="58" spans="1:15" ht="15">
      <c r="A58" s="100">
        <v>106</v>
      </c>
      <c r="B58" s="105" t="s">
        <v>57</v>
      </c>
      <c r="C58" s="102">
        <v>8.2</v>
      </c>
      <c r="D58" s="102">
        <v>9.65</v>
      </c>
      <c r="E58" s="102">
        <f aca="true" t="shared" si="6" ref="E58:E63">C58+D58</f>
        <v>17.85</v>
      </c>
      <c r="F58" s="103"/>
      <c r="G58" s="104"/>
      <c r="I58" s="37" t="s">
        <v>16</v>
      </c>
      <c r="J58" s="33">
        <v>7.3</v>
      </c>
      <c r="K58" s="34">
        <v>13</v>
      </c>
      <c r="L58" s="33">
        <v>9.1</v>
      </c>
      <c r="M58" s="34">
        <v>12.999999999999998</v>
      </c>
      <c r="N58" s="33">
        <v>16.4</v>
      </c>
      <c r="O58" s="34">
        <v>17</v>
      </c>
    </row>
    <row r="59" spans="1:15" ht="15">
      <c r="A59" s="100">
        <v>107</v>
      </c>
      <c r="B59" s="105" t="s">
        <v>58</v>
      </c>
      <c r="C59" s="102">
        <v>7.4</v>
      </c>
      <c r="D59" s="102">
        <v>9.45</v>
      </c>
      <c r="E59" s="102">
        <f t="shared" si="6"/>
        <v>16.85</v>
      </c>
      <c r="F59" s="103"/>
      <c r="G59" s="104"/>
      <c r="I59" s="37" t="s">
        <v>17</v>
      </c>
      <c r="J59" s="33">
        <v>8.15</v>
      </c>
      <c r="K59" s="34">
        <v>6</v>
      </c>
      <c r="L59" s="33">
        <v>9.15</v>
      </c>
      <c r="M59" s="34">
        <v>11.999999999999998</v>
      </c>
      <c r="N59" s="33">
        <v>17.3</v>
      </c>
      <c r="O59" s="34">
        <v>7.999999999999999</v>
      </c>
    </row>
    <row r="60" spans="1:15" ht="15">
      <c r="A60" s="100">
        <v>108</v>
      </c>
      <c r="B60" s="105" t="s">
        <v>59</v>
      </c>
      <c r="C60" s="102">
        <v>8</v>
      </c>
      <c r="D60" s="102">
        <v>9.5</v>
      </c>
      <c r="E60" s="102">
        <f t="shared" si="6"/>
        <v>17.5</v>
      </c>
      <c r="F60" s="103"/>
      <c r="G60" s="104"/>
      <c r="I60" s="37" t="s">
        <v>18</v>
      </c>
      <c r="J60" s="33">
        <v>8.05</v>
      </c>
      <c r="K60" s="34">
        <v>8</v>
      </c>
      <c r="L60" s="33">
        <v>9.25</v>
      </c>
      <c r="M60" s="34">
        <v>10</v>
      </c>
      <c r="N60" s="33">
        <v>17.3</v>
      </c>
      <c r="O60" s="34">
        <v>7.999999999999999</v>
      </c>
    </row>
    <row r="61" spans="1:15" ht="15">
      <c r="A61" s="100">
        <v>109</v>
      </c>
      <c r="B61" s="105" t="s">
        <v>60</v>
      </c>
      <c r="C61" s="102">
        <v>8</v>
      </c>
      <c r="D61" s="102">
        <v>9.2</v>
      </c>
      <c r="E61" s="102">
        <f t="shared" si="6"/>
        <v>17.2</v>
      </c>
      <c r="F61" s="103"/>
      <c r="G61" s="104"/>
      <c r="I61" s="37" t="s">
        <v>19</v>
      </c>
      <c r="J61" s="33">
        <v>8.25</v>
      </c>
      <c r="K61" s="34">
        <v>4</v>
      </c>
      <c r="L61" s="33">
        <v>9.25</v>
      </c>
      <c r="M61" s="34">
        <v>10</v>
      </c>
      <c r="N61" s="33">
        <v>17.5</v>
      </c>
      <c r="O61" s="34">
        <v>5</v>
      </c>
    </row>
    <row r="62" spans="1:7" ht="15">
      <c r="A62" s="100">
        <v>110</v>
      </c>
      <c r="B62" s="105" t="s">
        <v>61</v>
      </c>
      <c r="C62" s="102">
        <v>6.9</v>
      </c>
      <c r="D62" s="102">
        <v>9.55</v>
      </c>
      <c r="E62" s="102">
        <f t="shared" si="6"/>
        <v>16.450000000000003</v>
      </c>
      <c r="F62" s="103"/>
      <c r="G62" s="104"/>
    </row>
    <row r="63" spans="1:7" ht="15">
      <c r="A63" s="100">
        <v>111</v>
      </c>
      <c r="B63" s="105" t="s">
        <v>62</v>
      </c>
      <c r="C63" s="102">
        <v>6.6</v>
      </c>
      <c r="D63" s="102">
        <v>8.9</v>
      </c>
      <c r="E63" s="102">
        <f t="shared" si="6"/>
        <v>15.5</v>
      </c>
      <c r="F63" s="103" t="s">
        <v>12</v>
      </c>
      <c r="G63" s="104">
        <f>E58+E60+E61+E59</f>
        <v>69.4</v>
      </c>
    </row>
    <row r="64" spans="1:6" ht="15">
      <c r="A64" s="7"/>
      <c r="B64" s="7"/>
      <c r="C64" s="11"/>
      <c r="D64" s="11"/>
      <c r="E64" s="11"/>
      <c r="F64" s="47">
        <f>SUMPRODUCT((G$3:G$60&gt;G63)/COUNTIF(G$3:G$60,G$3:G$60&amp;""))+1</f>
        <v>2</v>
      </c>
    </row>
    <row r="65" spans="1:6" ht="15">
      <c r="A65" s="9"/>
      <c r="B65" s="12" t="s">
        <v>63</v>
      </c>
      <c r="C65" s="13" t="s">
        <v>2</v>
      </c>
      <c r="D65" s="13" t="s">
        <v>14</v>
      </c>
      <c r="E65" s="13" t="s">
        <v>4</v>
      </c>
      <c r="F65" s="46"/>
    </row>
    <row r="66" spans="1:6" ht="15">
      <c r="A66" s="9">
        <v>126</v>
      </c>
      <c r="B66" s="15" t="s">
        <v>64</v>
      </c>
      <c r="C66" s="13">
        <v>6.5</v>
      </c>
      <c r="D66" s="13">
        <v>7.6</v>
      </c>
      <c r="E66" s="13">
        <f>C66+D66</f>
        <v>14.1</v>
      </c>
      <c r="F66" s="46"/>
    </row>
    <row r="67" spans="1:6" ht="15">
      <c r="A67" s="9">
        <v>127</v>
      </c>
      <c r="B67" s="15" t="s">
        <v>65</v>
      </c>
      <c r="C67" s="13">
        <v>6.5</v>
      </c>
      <c r="D67" s="13">
        <v>8.3</v>
      </c>
      <c r="E67" s="13">
        <f>C67+D67</f>
        <v>14.8</v>
      </c>
      <c r="F67" s="46"/>
    </row>
    <row r="68" spans="1:6" ht="15">
      <c r="A68" s="9">
        <v>128</v>
      </c>
      <c r="B68" s="16" t="s">
        <v>66</v>
      </c>
      <c r="C68" s="17">
        <v>7.2</v>
      </c>
      <c r="D68" s="17">
        <v>8.4</v>
      </c>
      <c r="E68" s="13">
        <f>C68+D68</f>
        <v>15.600000000000001</v>
      </c>
      <c r="F68" s="46"/>
    </row>
    <row r="69" spans="1:7" ht="15">
      <c r="A69" s="9">
        <v>129</v>
      </c>
      <c r="B69" s="15" t="s">
        <v>67</v>
      </c>
      <c r="C69" s="13">
        <v>6.6</v>
      </c>
      <c r="D69" s="13">
        <v>7.4</v>
      </c>
      <c r="E69" s="13">
        <f>C69+D69</f>
        <v>14</v>
      </c>
      <c r="F69" s="46" t="s">
        <v>12</v>
      </c>
      <c r="G69" s="45">
        <f>SUM(E66:E69)</f>
        <v>58.5</v>
      </c>
    </row>
    <row r="70" ht="12">
      <c r="F70" s="47">
        <f>SUMPRODUCT((G$3:G$60&gt;G69)/COUNTIF(G$3:G$60,G$3:G$60&amp;""))+1</f>
        <v>8</v>
      </c>
    </row>
  </sheetData>
  <sheetProtection selectLockedCells="1" selectUnlockedCells="1"/>
  <conditionalFormatting sqref="K4:K61">
    <cfRule type="cellIs" priority="40" dxfId="2" operator="equal" stopIfTrue="1">
      <formula>3</formula>
    </cfRule>
    <cfRule type="cellIs" priority="41" dxfId="297" operator="equal" stopIfTrue="1">
      <formula>2</formula>
    </cfRule>
    <cfRule type="cellIs" priority="42" dxfId="298" operator="equal" stopIfTrue="1">
      <formula>1</formula>
    </cfRule>
  </conditionalFormatting>
  <conditionalFormatting sqref="M4:M61">
    <cfRule type="cellIs" priority="37" dxfId="2" operator="equal" stopIfTrue="1">
      <formula>3</formula>
    </cfRule>
    <cfRule type="cellIs" priority="38" dxfId="297" operator="equal" stopIfTrue="1">
      <formula>2</formula>
    </cfRule>
    <cfRule type="cellIs" priority="39" dxfId="298" operator="equal" stopIfTrue="1">
      <formula>1</formula>
    </cfRule>
  </conditionalFormatting>
  <conditionalFormatting sqref="O4:O61">
    <cfRule type="cellIs" priority="34" dxfId="2" operator="equal" stopIfTrue="1">
      <formula>3</formula>
    </cfRule>
    <cfRule type="cellIs" priority="35" dxfId="297" operator="equal" stopIfTrue="1">
      <formula>2</formula>
    </cfRule>
    <cfRule type="cellIs" priority="36" dxfId="298" operator="equal" stopIfTrue="1">
      <formula>1</formula>
    </cfRule>
  </conditionalFormatting>
  <conditionalFormatting sqref="F70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conditionalFormatting sqref="F9">
    <cfRule type="cellIs" priority="25" dxfId="2" operator="equal" stopIfTrue="1">
      <formula>3</formula>
    </cfRule>
    <cfRule type="cellIs" priority="26" dxfId="297" operator="equal" stopIfTrue="1">
      <formula>2</formula>
    </cfRule>
    <cfRule type="cellIs" priority="27" dxfId="298" operator="equal" stopIfTrue="1">
      <formula>1</formula>
    </cfRule>
  </conditionalFormatting>
  <conditionalFormatting sqref="F17">
    <cfRule type="cellIs" priority="22" dxfId="2" operator="equal" stopIfTrue="1">
      <formula>3</formula>
    </cfRule>
    <cfRule type="cellIs" priority="23" dxfId="297" operator="equal" stopIfTrue="1">
      <formula>2</formula>
    </cfRule>
    <cfRule type="cellIs" priority="24" dxfId="298" operator="equal" stopIfTrue="1">
      <formula>1</formula>
    </cfRule>
  </conditionalFormatting>
  <conditionalFormatting sqref="F25">
    <cfRule type="cellIs" priority="19" dxfId="2" operator="equal" stopIfTrue="1">
      <formula>3</formula>
    </cfRule>
    <cfRule type="cellIs" priority="20" dxfId="297" operator="equal" stopIfTrue="1">
      <formula>2</formula>
    </cfRule>
    <cfRule type="cellIs" priority="21" dxfId="298" operator="equal" stopIfTrue="1">
      <formula>1</formula>
    </cfRule>
  </conditionalFormatting>
  <conditionalFormatting sqref="F33">
    <cfRule type="cellIs" priority="16" dxfId="2" operator="equal" stopIfTrue="1">
      <formula>3</formula>
    </cfRule>
    <cfRule type="cellIs" priority="17" dxfId="297" operator="equal" stopIfTrue="1">
      <formula>2</formula>
    </cfRule>
    <cfRule type="cellIs" priority="18" dxfId="298" operator="equal" stopIfTrue="1">
      <formula>1</formula>
    </cfRule>
  </conditionalFormatting>
  <conditionalFormatting sqref="F41">
    <cfRule type="cellIs" priority="13" dxfId="2" operator="equal" stopIfTrue="1">
      <formula>3</formula>
    </cfRule>
    <cfRule type="cellIs" priority="14" dxfId="297" operator="equal" stopIfTrue="1">
      <formula>2</formula>
    </cfRule>
    <cfRule type="cellIs" priority="15" dxfId="298" operator="equal" stopIfTrue="1">
      <formula>1</formula>
    </cfRule>
  </conditionalFormatting>
  <conditionalFormatting sqref="F49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F56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F64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J45" sqref="J45"/>
    </sheetView>
  </sheetViews>
  <sheetFormatPr defaultColWidth="11.57421875" defaultRowHeight="12.75"/>
  <cols>
    <col min="1" max="1" width="4.140625" style="0" customWidth="1"/>
    <col min="2" max="2" width="29.28125" style="0" customWidth="1"/>
    <col min="3" max="5" width="7.28125" style="65" customWidth="1"/>
    <col min="6" max="6" width="11.421875" style="0" customWidth="1"/>
    <col min="7" max="7" width="6.140625" style="32" bestFit="1" customWidth="1"/>
    <col min="8" max="8" width="11.421875" style="0" customWidth="1"/>
    <col min="9" max="9" width="28.00390625" style="0" customWidth="1"/>
    <col min="10" max="10" width="8.421875" style="32" customWidth="1"/>
    <col min="11" max="11" width="4.421875" style="32" customWidth="1"/>
    <col min="12" max="12" width="8.28125" style="32" customWidth="1"/>
    <col min="13" max="13" width="4.00390625" style="32" customWidth="1"/>
    <col min="14" max="14" width="7.8515625" style="32" customWidth="1"/>
    <col min="15" max="15" width="4.7109375" style="0" customWidth="1"/>
    <col min="16" max="16384" width="11.421875" style="0" customWidth="1"/>
  </cols>
  <sheetData>
    <row r="1" spans="1:5" ht="15">
      <c r="A1" s="9"/>
      <c r="B1" s="19" t="s">
        <v>277</v>
      </c>
      <c r="C1" s="62"/>
      <c r="D1" s="62"/>
      <c r="E1" s="62"/>
    </row>
    <row r="2" spans="1:14" ht="15">
      <c r="A2" s="9"/>
      <c r="B2" s="12" t="s">
        <v>162</v>
      </c>
      <c r="C2" s="63" t="s">
        <v>2</v>
      </c>
      <c r="D2" s="63" t="s">
        <v>14</v>
      </c>
      <c r="E2" s="63" t="s">
        <v>4</v>
      </c>
      <c r="J2" s="31"/>
      <c r="K2" s="31"/>
      <c r="L2" s="31"/>
      <c r="M2" s="31"/>
      <c r="N2" s="31"/>
    </row>
    <row r="3" spans="1:15" ht="15">
      <c r="A3" s="9">
        <v>178</v>
      </c>
      <c r="B3" s="15" t="s">
        <v>278</v>
      </c>
      <c r="C3" s="63">
        <v>8.9</v>
      </c>
      <c r="D3" s="63">
        <v>8.4</v>
      </c>
      <c r="E3" s="63">
        <f>C3+D3</f>
        <v>17.3</v>
      </c>
      <c r="I3" s="3" t="s">
        <v>277</v>
      </c>
      <c r="J3" s="33" t="s">
        <v>2</v>
      </c>
      <c r="K3" s="56" t="s">
        <v>396</v>
      </c>
      <c r="L3" s="33" t="s">
        <v>14</v>
      </c>
      <c r="M3" s="56" t="s">
        <v>395</v>
      </c>
      <c r="N3" s="54" t="s">
        <v>4</v>
      </c>
      <c r="O3" s="56" t="s">
        <v>398</v>
      </c>
    </row>
    <row r="4" spans="1:15" ht="15">
      <c r="A4" s="9">
        <v>179</v>
      </c>
      <c r="B4" s="15" t="s">
        <v>279</v>
      </c>
      <c r="C4" s="63">
        <v>9.1</v>
      </c>
      <c r="D4" s="63">
        <v>9.2</v>
      </c>
      <c r="E4" s="63">
        <f>C4+D4</f>
        <v>18.299999999999997</v>
      </c>
      <c r="I4" s="8" t="s">
        <v>278</v>
      </c>
      <c r="J4" s="33">
        <v>8.9</v>
      </c>
      <c r="K4" s="71">
        <f aca="true" t="shared" si="0" ref="K4:M12">SUMPRODUCT((J$4:J$12&gt;J4)/COUNTIF(J$4:J$12,J$4:J$12&amp;""))+1</f>
        <v>5</v>
      </c>
      <c r="L4" s="33">
        <v>8.4</v>
      </c>
      <c r="M4" s="71">
        <f t="shared" si="0"/>
        <v>8</v>
      </c>
      <c r="N4" s="57">
        <f aca="true" t="shared" si="1" ref="N4:N12">J4+L4</f>
        <v>17.3</v>
      </c>
      <c r="O4" s="71">
        <f aca="true" t="shared" si="2" ref="O4:O12">SUMPRODUCT((N$4:N$12&gt;N4)/COUNTIF(N$4:N$12,N$4:N$12&amp;""))+1</f>
        <v>6</v>
      </c>
    </row>
    <row r="5" spans="1:15" ht="15">
      <c r="A5" s="9">
        <v>180</v>
      </c>
      <c r="B5" s="15" t="s">
        <v>280</v>
      </c>
      <c r="C5" s="63">
        <v>9.35</v>
      </c>
      <c r="D5" s="63">
        <v>9.8</v>
      </c>
      <c r="E5" s="63">
        <f>C5+D5</f>
        <v>19.15</v>
      </c>
      <c r="I5" s="8" t="s">
        <v>279</v>
      </c>
      <c r="J5" s="33">
        <v>9.1</v>
      </c>
      <c r="K5" s="71">
        <f t="shared" si="0"/>
        <v>4</v>
      </c>
      <c r="L5" s="33">
        <v>9.2</v>
      </c>
      <c r="M5" s="71">
        <f t="shared" si="0"/>
        <v>5</v>
      </c>
      <c r="N5" s="57">
        <f t="shared" si="1"/>
        <v>18.299999999999997</v>
      </c>
      <c r="O5" s="71">
        <f t="shared" si="2"/>
        <v>4</v>
      </c>
    </row>
    <row r="6" spans="1:15" ht="15">
      <c r="A6" s="9">
        <v>181</v>
      </c>
      <c r="B6" s="15" t="s">
        <v>281</v>
      </c>
      <c r="C6" s="63"/>
      <c r="D6" s="63"/>
      <c r="E6" s="63">
        <f>C6+D6</f>
        <v>0</v>
      </c>
      <c r="I6" s="8" t="s">
        <v>280</v>
      </c>
      <c r="J6" s="33">
        <v>9.35</v>
      </c>
      <c r="K6" s="71">
        <f t="shared" si="0"/>
        <v>2</v>
      </c>
      <c r="L6" s="33">
        <v>9.8</v>
      </c>
      <c r="M6" s="71">
        <f t="shared" si="0"/>
        <v>3</v>
      </c>
      <c r="N6" s="57">
        <f t="shared" si="1"/>
        <v>19.15</v>
      </c>
      <c r="O6" s="71">
        <f t="shared" si="2"/>
        <v>3</v>
      </c>
    </row>
    <row r="7" spans="1:15" ht="15">
      <c r="A7" s="9">
        <v>182</v>
      </c>
      <c r="B7" s="15" t="s">
        <v>282</v>
      </c>
      <c r="C7" s="63">
        <v>8.2</v>
      </c>
      <c r="D7" s="63">
        <v>8.9</v>
      </c>
      <c r="E7" s="63">
        <f>C7+D7</f>
        <v>17.1</v>
      </c>
      <c r="F7" s="44" t="s">
        <v>12</v>
      </c>
      <c r="G7" s="78">
        <f>SUM(E3:E7)</f>
        <v>71.85</v>
      </c>
      <c r="I7" s="8" t="s">
        <v>281</v>
      </c>
      <c r="J7" s="33"/>
      <c r="K7" s="71">
        <f t="shared" si="0"/>
        <v>9</v>
      </c>
      <c r="L7" s="33"/>
      <c r="M7" s="71">
        <f t="shared" si="0"/>
        <v>9</v>
      </c>
      <c r="N7" s="57">
        <f t="shared" si="1"/>
        <v>0</v>
      </c>
      <c r="O7" s="71">
        <f t="shared" si="2"/>
        <v>8</v>
      </c>
    </row>
    <row r="8" spans="1:15" ht="15">
      <c r="A8" s="7"/>
      <c r="B8" s="7"/>
      <c r="C8" s="64"/>
      <c r="D8" s="64"/>
      <c r="E8" s="64"/>
      <c r="F8" s="80">
        <v>1</v>
      </c>
      <c r="I8" s="8" t="s">
        <v>282</v>
      </c>
      <c r="J8" s="33">
        <v>8.2</v>
      </c>
      <c r="K8" s="71">
        <f t="shared" si="0"/>
        <v>8</v>
      </c>
      <c r="L8" s="33">
        <v>8.9</v>
      </c>
      <c r="M8" s="71">
        <f t="shared" si="0"/>
        <v>6</v>
      </c>
      <c r="N8" s="57">
        <f t="shared" si="1"/>
        <v>17.1</v>
      </c>
      <c r="O8" s="71">
        <f t="shared" si="2"/>
        <v>7</v>
      </c>
    </row>
    <row r="9" spans="1:15" ht="15">
      <c r="A9" s="109"/>
      <c r="B9" s="110" t="s">
        <v>283</v>
      </c>
      <c r="C9" s="114" t="s">
        <v>2</v>
      </c>
      <c r="D9" s="114" t="s">
        <v>14</v>
      </c>
      <c r="E9" s="114" t="s">
        <v>4</v>
      </c>
      <c r="I9" s="118" t="s">
        <v>284</v>
      </c>
      <c r="J9" s="107">
        <v>9.5</v>
      </c>
      <c r="K9" s="125">
        <f t="shared" si="0"/>
        <v>1</v>
      </c>
      <c r="L9" s="107">
        <v>9.9</v>
      </c>
      <c r="M9" s="125">
        <f t="shared" si="0"/>
        <v>2</v>
      </c>
      <c r="N9" s="119">
        <f t="shared" si="1"/>
        <v>19.4</v>
      </c>
      <c r="O9" s="125">
        <f t="shared" si="2"/>
        <v>1</v>
      </c>
    </row>
    <row r="10" spans="1:15" ht="15">
      <c r="A10" s="109">
        <v>183</v>
      </c>
      <c r="B10" s="112" t="s">
        <v>284</v>
      </c>
      <c r="C10" s="114">
        <v>9.5</v>
      </c>
      <c r="D10" s="114">
        <v>9.9</v>
      </c>
      <c r="E10" s="114">
        <f>C10+D10</f>
        <v>19.4</v>
      </c>
      <c r="I10" s="136" t="s">
        <v>285</v>
      </c>
      <c r="J10" s="137">
        <v>9.25</v>
      </c>
      <c r="K10" s="125">
        <f t="shared" si="0"/>
        <v>3</v>
      </c>
      <c r="L10" s="137">
        <v>10</v>
      </c>
      <c r="M10" s="125">
        <f t="shared" si="0"/>
        <v>1</v>
      </c>
      <c r="N10" s="119">
        <f t="shared" si="1"/>
        <v>19.25</v>
      </c>
      <c r="O10" s="125">
        <f t="shared" si="2"/>
        <v>2</v>
      </c>
    </row>
    <row r="11" spans="1:15" ht="15">
      <c r="A11" s="109">
        <v>184</v>
      </c>
      <c r="B11" s="134" t="s">
        <v>285</v>
      </c>
      <c r="C11" s="135">
        <v>9.25</v>
      </c>
      <c r="D11" s="135">
        <v>10</v>
      </c>
      <c r="E11" s="114">
        <f>C11+D11</f>
        <v>19.25</v>
      </c>
      <c r="I11" s="118" t="s">
        <v>286</v>
      </c>
      <c r="J11" s="107">
        <v>8.3</v>
      </c>
      <c r="K11" s="125">
        <f t="shared" si="0"/>
        <v>7</v>
      </c>
      <c r="L11" s="107">
        <v>9.7</v>
      </c>
      <c r="M11" s="125">
        <f t="shared" si="0"/>
        <v>4</v>
      </c>
      <c r="N11" s="119">
        <f t="shared" si="1"/>
        <v>18</v>
      </c>
      <c r="O11" s="125">
        <f t="shared" si="2"/>
        <v>5</v>
      </c>
    </row>
    <row r="12" spans="1:15" ht="15">
      <c r="A12" s="109">
        <v>351</v>
      </c>
      <c r="B12" s="112" t="s">
        <v>286</v>
      </c>
      <c r="C12" s="114">
        <v>8.3</v>
      </c>
      <c r="D12" s="114">
        <v>9.7</v>
      </c>
      <c r="E12" s="114">
        <f>C12+D12</f>
        <v>18</v>
      </c>
      <c r="I12" s="35" t="s">
        <v>288</v>
      </c>
      <c r="J12" s="36">
        <v>8.6</v>
      </c>
      <c r="K12" s="71">
        <f t="shared" si="0"/>
        <v>6</v>
      </c>
      <c r="L12" s="36">
        <v>8.5</v>
      </c>
      <c r="M12" s="71">
        <f t="shared" si="0"/>
        <v>7</v>
      </c>
      <c r="N12" s="57">
        <f t="shared" si="1"/>
        <v>17.1</v>
      </c>
      <c r="O12" s="71">
        <f t="shared" si="2"/>
        <v>7</v>
      </c>
    </row>
    <row r="13" spans="1:5" ht="15">
      <c r="A13" s="7"/>
      <c r="B13" s="7"/>
      <c r="C13" s="64"/>
      <c r="D13" s="64"/>
      <c r="E13" s="64"/>
    </row>
    <row r="14" spans="1:5" ht="15">
      <c r="A14" s="9"/>
      <c r="B14" s="12" t="s">
        <v>287</v>
      </c>
      <c r="C14" s="63" t="s">
        <v>2</v>
      </c>
      <c r="D14" s="63" t="s">
        <v>14</v>
      </c>
      <c r="E14" s="63" t="s">
        <v>4</v>
      </c>
    </row>
    <row r="15" spans="1:5" ht="15">
      <c r="A15" s="9">
        <v>177</v>
      </c>
      <c r="B15" s="15" t="s">
        <v>288</v>
      </c>
      <c r="C15" s="63">
        <v>8.6</v>
      </c>
      <c r="D15" s="63">
        <v>8.5</v>
      </c>
      <c r="E15" s="63">
        <f>C15+D15</f>
        <v>17.1</v>
      </c>
    </row>
  </sheetData>
  <sheetProtection selectLockedCells="1" selectUnlockedCells="1"/>
  <conditionalFormatting sqref="K4:K12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M4:M12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O4:O12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F8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B1">
      <selection activeCell="Q12" sqref="Q12"/>
    </sheetView>
  </sheetViews>
  <sheetFormatPr defaultColWidth="11.57421875" defaultRowHeight="12.75"/>
  <cols>
    <col min="1" max="1" width="4.140625" style="0" customWidth="1"/>
    <col min="2" max="2" width="31.00390625" style="18" customWidth="1"/>
    <col min="3" max="5" width="7.28125" style="65" customWidth="1"/>
    <col min="6" max="6" width="10.7109375" style="44" bestFit="1" customWidth="1"/>
    <col min="7" max="7" width="6.140625" style="89" bestFit="1" customWidth="1"/>
    <col min="8" max="8" width="11.421875" style="0" customWidth="1"/>
    <col min="9" max="9" width="23.8515625" style="0" customWidth="1"/>
    <col min="10" max="10" width="11.421875" style="32" customWidth="1"/>
    <col min="11" max="11" width="4.7109375" style="32" customWidth="1"/>
    <col min="12" max="12" width="11.28125" style="32" bestFit="1" customWidth="1"/>
    <col min="13" max="13" width="5.7109375" style="32" customWidth="1"/>
    <col min="14" max="14" width="10.8515625" style="32" bestFit="1" customWidth="1"/>
    <col min="15" max="15" width="5.140625" style="0" customWidth="1"/>
    <col min="16" max="16384" width="11.421875" style="0" customWidth="1"/>
  </cols>
  <sheetData>
    <row r="1" spans="1:14" ht="15">
      <c r="A1" s="9"/>
      <c r="B1" s="28" t="s">
        <v>289</v>
      </c>
      <c r="C1" s="62"/>
      <c r="D1" s="62"/>
      <c r="E1" s="62"/>
      <c r="J1" s="31"/>
      <c r="K1" s="31"/>
      <c r="L1" s="31"/>
      <c r="M1" s="31"/>
      <c r="N1" s="31"/>
    </row>
    <row r="2" spans="1:15" ht="15">
      <c r="A2" s="9"/>
      <c r="B2" s="138" t="s">
        <v>50</v>
      </c>
      <c r="C2" s="114" t="s">
        <v>2</v>
      </c>
      <c r="D2" s="114" t="s">
        <v>14</v>
      </c>
      <c r="E2" s="114" t="s">
        <v>4</v>
      </c>
      <c r="F2" s="116"/>
      <c r="G2" s="139"/>
      <c r="I2" s="88" t="s">
        <v>289</v>
      </c>
      <c r="J2" s="33" t="s">
        <v>2</v>
      </c>
      <c r="K2" s="33" t="s">
        <v>395</v>
      </c>
      <c r="L2" s="33" t="s">
        <v>14</v>
      </c>
      <c r="M2" s="33" t="s">
        <v>396</v>
      </c>
      <c r="N2" s="33" t="s">
        <v>4</v>
      </c>
      <c r="O2" s="6" t="s">
        <v>397</v>
      </c>
    </row>
    <row r="3" spans="1:15" ht="15">
      <c r="A3" s="9">
        <v>185</v>
      </c>
      <c r="B3" s="111" t="s">
        <v>291</v>
      </c>
      <c r="C3" s="114">
        <v>8.8</v>
      </c>
      <c r="D3" s="114">
        <v>9.9</v>
      </c>
      <c r="E3" s="114">
        <f>C3+D3</f>
        <v>18.700000000000003</v>
      </c>
      <c r="F3" s="116"/>
      <c r="G3" s="139"/>
      <c r="I3" s="140" t="s">
        <v>291</v>
      </c>
      <c r="J3" s="107">
        <v>8.8</v>
      </c>
      <c r="K3" s="125">
        <f aca="true" t="shared" si="0" ref="K3:M24">SUMPRODUCT((J$3:J$24&gt;J3)/COUNTIF(J$3:J$24,J$3:J$24&amp;""))+1</f>
        <v>2</v>
      </c>
      <c r="L3" s="107">
        <v>9.9</v>
      </c>
      <c r="M3" s="125">
        <f t="shared" si="0"/>
        <v>3</v>
      </c>
      <c r="N3" s="141">
        <f aca="true" t="shared" si="1" ref="N3:N21">J3+L3</f>
        <v>18.700000000000003</v>
      </c>
      <c r="O3" s="125">
        <f aca="true" t="shared" si="2" ref="O3:O24">SUMPRODUCT((N$3:N$24&gt;N3)/COUNTIF(N$3:N$24,N$3:N$24&amp;""))+1</f>
        <v>3</v>
      </c>
    </row>
    <row r="4" spans="1:15" ht="15">
      <c r="A4" s="9">
        <v>186</v>
      </c>
      <c r="B4" s="111" t="s">
        <v>293</v>
      </c>
      <c r="C4" s="114">
        <v>8.3</v>
      </c>
      <c r="D4" s="114">
        <v>9.2</v>
      </c>
      <c r="E4" s="114">
        <f>C4+D4</f>
        <v>17.5</v>
      </c>
      <c r="F4" s="116"/>
      <c r="G4" s="139"/>
      <c r="I4" s="140" t="s">
        <v>293</v>
      </c>
      <c r="J4" s="107">
        <v>8.3</v>
      </c>
      <c r="K4" s="125">
        <f t="shared" si="0"/>
        <v>6</v>
      </c>
      <c r="L4" s="107">
        <v>9.2</v>
      </c>
      <c r="M4" s="125">
        <f t="shared" si="0"/>
        <v>12</v>
      </c>
      <c r="N4" s="119">
        <f t="shared" si="1"/>
        <v>17.5</v>
      </c>
      <c r="O4" s="125">
        <f t="shared" si="2"/>
        <v>15</v>
      </c>
    </row>
    <row r="5" spans="1:15" ht="15">
      <c r="A5" s="9">
        <v>187</v>
      </c>
      <c r="B5" s="111" t="s">
        <v>295</v>
      </c>
      <c r="C5" s="114">
        <v>8.1</v>
      </c>
      <c r="D5" s="114">
        <v>9.8</v>
      </c>
      <c r="E5" s="114">
        <f>C5+D5</f>
        <v>17.9</v>
      </c>
      <c r="F5" s="116"/>
      <c r="G5" s="139"/>
      <c r="I5" s="140" t="s">
        <v>295</v>
      </c>
      <c r="J5" s="107">
        <v>8.1</v>
      </c>
      <c r="K5" s="125">
        <f t="shared" si="0"/>
        <v>8</v>
      </c>
      <c r="L5" s="107">
        <v>9.8</v>
      </c>
      <c r="M5" s="125">
        <f t="shared" si="0"/>
        <v>5</v>
      </c>
      <c r="N5" s="119">
        <f t="shared" si="1"/>
        <v>17.9</v>
      </c>
      <c r="O5" s="125">
        <f t="shared" si="2"/>
        <v>10</v>
      </c>
    </row>
    <row r="6" spans="1:15" ht="15">
      <c r="A6" s="9">
        <v>188</v>
      </c>
      <c r="B6" s="111" t="s">
        <v>296</v>
      </c>
      <c r="C6" s="114">
        <v>8.4</v>
      </c>
      <c r="D6" s="114">
        <v>9.6</v>
      </c>
      <c r="E6" s="114">
        <f>C6+D6</f>
        <v>18</v>
      </c>
      <c r="F6" s="116" t="s">
        <v>12</v>
      </c>
      <c r="G6" s="139">
        <f>SUM(E3:E6)</f>
        <v>72.1</v>
      </c>
      <c r="I6" s="140" t="s">
        <v>296</v>
      </c>
      <c r="J6" s="107">
        <v>8.4</v>
      </c>
      <c r="K6" s="125">
        <f t="shared" si="0"/>
        <v>5</v>
      </c>
      <c r="L6" s="107">
        <v>9.6</v>
      </c>
      <c r="M6" s="125">
        <f t="shared" si="0"/>
        <v>7.999999999999999</v>
      </c>
      <c r="N6" s="119">
        <f t="shared" si="1"/>
        <v>18</v>
      </c>
      <c r="O6" s="125">
        <f t="shared" si="2"/>
        <v>9</v>
      </c>
    </row>
    <row r="7" spans="1:15" ht="15">
      <c r="A7" s="7"/>
      <c r="B7" s="24"/>
      <c r="C7" s="64"/>
      <c r="D7" s="64"/>
      <c r="E7" s="64"/>
      <c r="F7" s="47">
        <f>SUMPRODUCT((G$3:G$84&gt;G6)/COUNTIF(G$3:G$84,G$3:G$84&amp;""))+1</f>
        <v>3</v>
      </c>
      <c r="I7" s="140" t="s">
        <v>299</v>
      </c>
      <c r="J7" s="107">
        <v>8.1</v>
      </c>
      <c r="K7" s="125">
        <f t="shared" si="0"/>
        <v>8</v>
      </c>
      <c r="L7" s="107">
        <v>9.95</v>
      </c>
      <c r="M7" s="125">
        <f t="shared" si="0"/>
        <v>2</v>
      </c>
      <c r="N7" s="119">
        <f t="shared" si="1"/>
        <v>18.049999999999997</v>
      </c>
      <c r="O7" s="125">
        <f t="shared" si="2"/>
        <v>8</v>
      </c>
    </row>
    <row r="8" spans="1:15" ht="15">
      <c r="A8" s="9"/>
      <c r="B8" s="138" t="s">
        <v>56</v>
      </c>
      <c r="C8" s="114" t="s">
        <v>2</v>
      </c>
      <c r="D8" s="114" t="s">
        <v>14</v>
      </c>
      <c r="E8" s="114" t="s">
        <v>4</v>
      </c>
      <c r="F8" s="116"/>
      <c r="G8" s="139"/>
      <c r="I8" s="140" t="s">
        <v>300</v>
      </c>
      <c r="J8" s="107">
        <v>8.8</v>
      </c>
      <c r="K8" s="125">
        <f t="shared" si="0"/>
        <v>2</v>
      </c>
      <c r="L8" s="107">
        <v>9.75</v>
      </c>
      <c r="M8" s="125">
        <f t="shared" si="0"/>
        <v>6</v>
      </c>
      <c r="N8" s="119">
        <f t="shared" si="1"/>
        <v>18.55</v>
      </c>
      <c r="O8" s="125">
        <f t="shared" si="2"/>
        <v>5</v>
      </c>
    </row>
    <row r="9" spans="1:15" ht="15">
      <c r="A9" s="9">
        <v>189</v>
      </c>
      <c r="B9" s="111" t="s">
        <v>299</v>
      </c>
      <c r="C9" s="114">
        <v>8.1</v>
      </c>
      <c r="D9" s="114">
        <v>9.95</v>
      </c>
      <c r="E9" s="114">
        <f>C9+D9</f>
        <v>18.049999999999997</v>
      </c>
      <c r="F9" s="116"/>
      <c r="G9" s="139"/>
      <c r="I9" s="140" t="s">
        <v>301</v>
      </c>
      <c r="J9" s="107">
        <v>8.8</v>
      </c>
      <c r="K9" s="125">
        <f t="shared" si="0"/>
        <v>2</v>
      </c>
      <c r="L9" s="107">
        <v>10</v>
      </c>
      <c r="M9" s="125">
        <f t="shared" si="0"/>
        <v>1</v>
      </c>
      <c r="N9" s="119">
        <f t="shared" si="1"/>
        <v>18.8</v>
      </c>
      <c r="O9" s="125">
        <f t="shared" si="2"/>
        <v>2</v>
      </c>
    </row>
    <row r="10" spans="1:15" ht="15">
      <c r="A10" s="9">
        <v>190</v>
      </c>
      <c r="B10" s="111" t="s">
        <v>300</v>
      </c>
      <c r="C10" s="114">
        <v>8.8</v>
      </c>
      <c r="D10" s="114">
        <v>9.75</v>
      </c>
      <c r="E10" s="114">
        <f>C10+D10</f>
        <v>18.55</v>
      </c>
      <c r="F10" s="116"/>
      <c r="G10" s="139"/>
      <c r="I10" s="140" t="s">
        <v>302</v>
      </c>
      <c r="J10" s="107">
        <v>8.7</v>
      </c>
      <c r="K10" s="125">
        <f t="shared" si="0"/>
        <v>3</v>
      </c>
      <c r="L10" s="107">
        <v>9.9</v>
      </c>
      <c r="M10" s="125">
        <f t="shared" si="0"/>
        <v>3</v>
      </c>
      <c r="N10" s="119">
        <f t="shared" si="1"/>
        <v>18.6</v>
      </c>
      <c r="O10" s="125">
        <f t="shared" si="2"/>
        <v>4</v>
      </c>
    </row>
    <row r="11" spans="1:15" ht="15">
      <c r="A11" s="9">
        <v>191</v>
      </c>
      <c r="B11" s="111" t="s">
        <v>301</v>
      </c>
      <c r="C11" s="114">
        <v>8.8</v>
      </c>
      <c r="D11" s="114">
        <v>10</v>
      </c>
      <c r="E11" s="114">
        <f>C11+D11</f>
        <v>18.8</v>
      </c>
      <c r="F11" s="116"/>
      <c r="G11" s="139"/>
      <c r="I11" s="22" t="s">
        <v>303</v>
      </c>
      <c r="J11" s="33">
        <v>8.4</v>
      </c>
      <c r="K11" s="71">
        <f t="shared" si="0"/>
        <v>5</v>
      </c>
      <c r="L11" s="33">
        <v>9.85</v>
      </c>
      <c r="M11" s="71">
        <f t="shared" si="0"/>
        <v>4</v>
      </c>
      <c r="N11" s="57">
        <f t="shared" si="1"/>
        <v>18.25</v>
      </c>
      <c r="O11" s="71">
        <f t="shared" si="2"/>
        <v>6</v>
      </c>
    </row>
    <row r="12" spans="1:15" ht="15">
      <c r="A12" s="9">
        <v>192</v>
      </c>
      <c r="B12" s="111" t="s">
        <v>302</v>
      </c>
      <c r="C12" s="114">
        <v>8.7</v>
      </c>
      <c r="D12" s="114">
        <v>9.9</v>
      </c>
      <c r="E12" s="114">
        <f>C12+D12</f>
        <v>18.6</v>
      </c>
      <c r="F12" s="116" t="s">
        <v>12</v>
      </c>
      <c r="G12" s="139">
        <f>SUM(E9:E12)</f>
        <v>74</v>
      </c>
      <c r="I12" s="22" t="s">
        <v>304</v>
      </c>
      <c r="J12" s="33">
        <v>8.1</v>
      </c>
      <c r="K12" s="71">
        <f t="shared" si="0"/>
        <v>8</v>
      </c>
      <c r="L12" s="33">
        <v>9.6</v>
      </c>
      <c r="M12" s="71">
        <f t="shared" si="0"/>
        <v>7.999999999999999</v>
      </c>
      <c r="N12" s="57">
        <f t="shared" si="1"/>
        <v>17.7</v>
      </c>
      <c r="O12" s="71">
        <f t="shared" si="2"/>
        <v>13</v>
      </c>
    </row>
    <row r="13" spans="1:15" ht="15">
      <c r="A13" s="7"/>
      <c r="B13" s="24"/>
      <c r="C13" s="64"/>
      <c r="D13" s="64"/>
      <c r="E13" s="63"/>
      <c r="F13" s="47">
        <f>SUMPRODUCT((G$3:G$84&gt;G12)/COUNTIF(G$3:G$84,G$3:G$84&amp;""))+1</f>
        <v>1</v>
      </c>
      <c r="I13" s="22" t="s">
        <v>305</v>
      </c>
      <c r="J13" s="33">
        <v>8.8</v>
      </c>
      <c r="K13" s="71">
        <f t="shared" si="0"/>
        <v>2</v>
      </c>
      <c r="L13" s="33">
        <v>9.75</v>
      </c>
      <c r="M13" s="71">
        <f t="shared" si="0"/>
        <v>6</v>
      </c>
      <c r="N13" s="57">
        <f t="shared" si="1"/>
        <v>18.55</v>
      </c>
      <c r="O13" s="71">
        <f t="shared" si="2"/>
        <v>5</v>
      </c>
    </row>
    <row r="14" spans="1:15" ht="15">
      <c r="A14" s="9"/>
      <c r="B14" s="29" t="s">
        <v>209</v>
      </c>
      <c r="C14" s="63" t="s">
        <v>2</v>
      </c>
      <c r="D14" s="63" t="s">
        <v>14</v>
      </c>
      <c r="E14" s="63" t="s">
        <v>4</v>
      </c>
      <c r="I14" s="22" t="s">
        <v>306</v>
      </c>
      <c r="J14" s="33">
        <v>8.7</v>
      </c>
      <c r="K14" s="71">
        <f t="shared" si="0"/>
        <v>3</v>
      </c>
      <c r="L14" s="33">
        <v>9.55</v>
      </c>
      <c r="M14" s="71">
        <f t="shared" si="0"/>
        <v>9</v>
      </c>
      <c r="N14" s="57">
        <f t="shared" si="1"/>
        <v>18.25</v>
      </c>
      <c r="O14" s="71">
        <f t="shared" si="2"/>
        <v>6</v>
      </c>
    </row>
    <row r="15" spans="1:15" ht="15">
      <c r="A15" s="9">
        <v>193</v>
      </c>
      <c r="B15" s="21" t="s">
        <v>303</v>
      </c>
      <c r="C15" s="63">
        <v>8.4</v>
      </c>
      <c r="D15" s="63">
        <v>9.85</v>
      </c>
      <c r="E15" s="63">
        <f>C15+D15</f>
        <v>18.25</v>
      </c>
      <c r="I15" s="22" t="s">
        <v>307</v>
      </c>
      <c r="J15" s="33">
        <v>8.2</v>
      </c>
      <c r="K15" s="71">
        <f t="shared" si="0"/>
        <v>7</v>
      </c>
      <c r="L15" s="33">
        <v>9.4</v>
      </c>
      <c r="M15" s="71">
        <f t="shared" si="0"/>
        <v>10</v>
      </c>
      <c r="N15" s="57">
        <f t="shared" si="1"/>
        <v>17.6</v>
      </c>
      <c r="O15" s="71">
        <f t="shared" si="2"/>
        <v>14</v>
      </c>
    </row>
    <row r="16" spans="1:15" ht="15">
      <c r="A16" s="9">
        <v>194</v>
      </c>
      <c r="B16" s="21" t="s">
        <v>304</v>
      </c>
      <c r="C16" s="63">
        <v>8.1</v>
      </c>
      <c r="D16" s="63">
        <v>9.6</v>
      </c>
      <c r="E16" s="63">
        <f>C16+D16</f>
        <v>17.7</v>
      </c>
      <c r="I16" s="22" t="s">
        <v>308</v>
      </c>
      <c r="J16" s="33">
        <v>8.2</v>
      </c>
      <c r="K16" s="71">
        <f t="shared" si="0"/>
        <v>7</v>
      </c>
      <c r="L16" s="33">
        <v>9.3</v>
      </c>
      <c r="M16" s="71">
        <f t="shared" si="0"/>
        <v>11</v>
      </c>
      <c r="N16" s="57">
        <f t="shared" si="1"/>
        <v>17.5</v>
      </c>
      <c r="O16" s="71">
        <f t="shared" si="2"/>
        <v>15</v>
      </c>
    </row>
    <row r="17" spans="1:15" ht="15">
      <c r="A17" s="9">
        <v>195</v>
      </c>
      <c r="B17" s="21" t="s">
        <v>305</v>
      </c>
      <c r="C17" s="63">
        <v>8.8</v>
      </c>
      <c r="D17" s="63">
        <v>9.75</v>
      </c>
      <c r="E17" s="63">
        <f>C17+D17</f>
        <v>18.55</v>
      </c>
      <c r="I17" s="22" t="s">
        <v>309</v>
      </c>
      <c r="J17" s="33">
        <v>8.5</v>
      </c>
      <c r="K17" s="71">
        <f t="shared" si="0"/>
        <v>4</v>
      </c>
      <c r="L17" s="33">
        <v>9.6</v>
      </c>
      <c r="M17" s="71">
        <f t="shared" si="0"/>
        <v>7.999999999999999</v>
      </c>
      <c r="N17" s="57">
        <f t="shared" si="1"/>
        <v>18.1</v>
      </c>
      <c r="O17" s="71">
        <f t="shared" si="2"/>
        <v>7</v>
      </c>
    </row>
    <row r="18" spans="1:15" ht="15">
      <c r="A18" s="9">
        <v>196</v>
      </c>
      <c r="B18" s="21" t="s">
        <v>306</v>
      </c>
      <c r="C18" s="63">
        <v>8.7</v>
      </c>
      <c r="D18" s="63">
        <v>9.55</v>
      </c>
      <c r="E18" s="63">
        <f>C18+D18</f>
        <v>18.25</v>
      </c>
      <c r="I18" s="22" t="s">
        <v>310</v>
      </c>
      <c r="J18" s="33">
        <v>8</v>
      </c>
      <c r="K18" s="71">
        <f t="shared" si="0"/>
        <v>9</v>
      </c>
      <c r="L18" s="33">
        <v>9.9</v>
      </c>
      <c r="M18" s="71">
        <f t="shared" si="0"/>
        <v>3</v>
      </c>
      <c r="N18" s="57">
        <f t="shared" si="1"/>
        <v>17.9</v>
      </c>
      <c r="O18" s="71">
        <f t="shared" si="2"/>
        <v>10</v>
      </c>
    </row>
    <row r="19" spans="1:15" ht="15">
      <c r="A19" s="9">
        <v>197</v>
      </c>
      <c r="B19" s="21" t="s">
        <v>307</v>
      </c>
      <c r="C19" s="63">
        <v>8.2</v>
      </c>
      <c r="D19" s="63">
        <v>9.4</v>
      </c>
      <c r="E19" s="63">
        <f>C19+D19</f>
        <v>17.6</v>
      </c>
      <c r="F19" s="44" t="s">
        <v>12</v>
      </c>
      <c r="G19" s="89">
        <f>E18+E17+E15+E16</f>
        <v>72.75</v>
      </c>
      <c r="I19" s="22" t="s">
        <v>311</v>
      </c>
      <c r="J19" s="33">
        <v>8.1</v>
      </c>
      <c r="K19" s="71">
        <f t="shared" si="0"/>
        <v>8</v>
      </c>
      <c r="L19" s="33">
        <v>9.65</v>
      </c>
      <c r="M19" s="71">
        <f t="shared" si="0"/>
        <v>6.999999999999999</v>
      </c>
      <c r="N19" s="57">
        <f t="shared" si="1"/>
        <v>17.75</v>
      </c>
      <c r="O19" s="71">
        <f t="shared" si="2"/>
        <v>12</v>
      </c>
    </row>
    <row r="20" spans="1:15" ht="15">
      <c r="A20" s="7"/>
      <c r="B20" s="24"/>
      <c r="C20" s="64"/>
      <c r="D20" s="64"/>
      <c r="E20" s="64"/>
      <c r="F20" s="47">
        <f>SUMPRODUCT((G$3:G$84&gt;G19)/COUNTIF(G$3:G$84,G$3:G$84&amp;""))+1</f>
        <v>2</v>
      </c>
      <c r="I20" s="22" t="s">
        <v>312</v>
      </c>
      <c r="J20" s="33">
        <v>8.5</v>
      </c>
      <c r="K20" s="71">
        <f t="shared" si="0"/>
        <v>4</v>
      </c>
      <c r="L20" s="33">
        <v>9.4</v>
      </c>
      <c r="M20" s="71">
        <f t="shared" si="0"/>
        <v>10</v>
      </c>
      <c r="N20" s="57">
        <f t="shared" si="1"/>
        <v>17.9</v>
      </c>
      <c r="O20" s="71">
        <f t="shared" si="2"/>
        <v>10</v>
      </c>
    </row>
    <row r="21" spans="1:15" ht="15">
      <c r="A21" s="9"/>
      <c r="B21" s="29" t="s">
        <v>167</v>
      </c>
      <c r="C21" s="63" t="s">
        <v>2</v>
      </c>
      <c r="D21" s="63" t="s">
        <v>14</v>
      </c>
      <c r="E21" s="63" t="s">
        <v>4</v>
      </c>
      <c r="I21" s="22" t="s">
        <v>313</v>
      </c>
      <c r="J21" s="33">
        <v>8</v>
      </c>
      <c r="K21" s="71">
        <f t="shared" si="0"/>
        <v>9</v>
      </c>
      <c r="L21" s="33">
        <v>9.85</v>
      </c>
      <c r="M21" s="71">
        <f t="shared" si="0"/>
        <v>4</v>
      </c>
      <c r="N21" s="57">
        <f t="shared" si="1"/>
        <v>17.85</v>
      </c>
      <c r="O21" s="71">
        <f t="shared" si="2"/>
        <v>11</v>
      </c>
    </row>
    <row r="22" spans="1:15" ht="15">
      <c r="A22" s="9">
        <v>199</v>
      </c>
      <c r="B22" s="21" t="s">
        <v>308</v>
      </c>
      <c r="C22" s="63">
        <v>8.2</v>
      </c>
      <c r="D22" s="63">
        <v>9.3</v>
      </c>
      <c r="E22" s="63">
        <f aca="true" t="shared" si="3" ref="E22:E27">C22+D22</f>
        <v>17.5</v>
      </c>
      <c r="I22" s="22" t="s">
        <v>292</v>
      </c>
      <c r="J22" s="33">
        <v>7.8</v>
      </c>
      <c r="K22" s="71">
        <f t="shared" si="0"/>
        <v>11</v>
      </c>
      <c r="L22" s="33">
        <v>9</v>
      </c>
      <c r="M22" s="71">
        <f t="shared" si="0"/>
        <v>13</v>
      </c>
      <c r="N22" s="57">
        <f>J22+L22</f>
        <v>16.8</v>
      </c>
      <c r="O22" s="71">
        <f t="shared" si="2"/>
        <v>16</v>
      </c>
    </row>
    <row r="23" spans="1:15" ht="15">
      <c r="A23" s="9">
        <v>200</v>
      </c>
      <c r="B23" s="21" t="s">
        <v>309</v>
      </c>
      <c r="C23" s="63">
        <v>8.5</v>
      </c>
      <c r="D23" s="63">
        <v>9.6</v>
      </c>
      <c r="E23" s="63">
        <f t="shared" si="3"/>
        <v>18.1</v>
      </c>
      <c r="I23" s="22" t="s">
        <v>294</v>
      </c>
      <c r="J23" s="33">
        <v>7.9</v>
      </c>
      <c r="K23" s="71">
        <f t="shared" si="0"/>
        <v>10</v>
      </c>
      <c r="L23" s="33">
        <v>8.6</v>
      </c>
      <c r="M23" s="71">
        <f t="shared" si="0"/>
        <v>14</v>
      </c>
      <c r="N23" s="57">
        <f>J23+L23</f>
        <v>16.5</v>
      </c>
      <c r="O23" s="71">
        <f t="shared" si="2"/>
        <v>17</v>
      </c>
    </row>
    <row r="24" spans="1:15" ht="15">
      <c r="A24" s="9">
        <v>201</v>
      </c>
      <c r="B24" s="21" t="s">
        <v>310</v>
      </c>
      <c r="C24" s="63">
        <v>8</v>
      </c>
      <c r="D24" s="63">
        <v>9.9</v>
      </c>
      <c r="E24" s="63">
        <f t="shared" si="3"/>
        <v>17.9</v>
      </c>
      <c r="I24" s="22" t="s">
        <v>298</v>
      </c>
      <c r="J24" s="33">
        <v>9</v>
      </c>
      <c r="K24" s="71">
        <f t="shared" si="0"/>
        <v>1</v>
      </c>
      <c r="L24" s="33">
        <v>9.95</v>
      </c>
      <c r="M24" s="71">
        <f t="shared" si="0"/>
        <v>2</v>
      </c>
      <c r="N24" s="57">
        <f>J24+L24</f>
        <v>18.95</v>
      </c>
      <c r="O24" s="71">
        <f t="shared" si="2"/>
        <v>1</v>
      </c>
    </row>
    <row r="25" spans="1:5" ht="15">
      <c r="A25" s="9">
        <v>202</v>
      </c>
      <c r="B25" s="21" t="s">
        <v>311</v>
      </c>
      <c r="C25" s="63">
        <v>8.1</v>
      </c>
      <c r="D25" s="63">
        <v>9.65</v>
      </c>
      <c r="E25" s="63">
        <f t="shared" si="3"/>
        <v>17.75</v>
      </c>
    </row>
    <row r="26" spans="1:5" ht="15">
      <c r="A26" s="9">
        <v>203</v>
      </c>
      <c r="B26" s="21" t="s">
        <v>312</v>
      </c>
      <c r="C26" s="63">
        <v>8.5</v>
      </c>
      <c r="D26" s="63">
        <v>9.4</v>
      </c>
      <c r="E26" s="63">
        <f t="shared" si="3"/>
        <v>17.9</v>
      </c>
    </row>
    <row r="27" spans="1:7" ht="15">
      <c r="A27" s="9">
        <v>204</v>
      </c>
      <c r="B27" s="21" t="s">
        <v>313</v>
      </c>
      <c r="C27" s="63">
        <v>8</v>
      </c>
      <c r="D27" s="63">
        <v>9.85</v>
      </c>
      <c r="E27" s="63">
        <f t="shared" si="3"/>
        <v>17.85</v>
      </c>
      <c r="F27" s="44" t="s">
        <v>12</v>
      </c>
      <c r="G27" s="89">
        <f>E23+E26+E24+E27</f>
        <v>71.75</v>
      </c>
    </row>
    <row r="28" ht="12">
      <c r="F28" s="47">
        <f>SUMPRODUCT((G$3:G$84&gt;G27)/COUNTIF(G$3:G$84,G$3:G$84&amp;""))+1</f>
        <v>4</v>
      </c>
    </row>
    <row r="29" spans="1:5" ht="15">
      <c r="A29" s="9"/>
      <c r="B29" s="29" t="s">
        <v>290</v>
      </c>
      <c r="C29" s="63" t="s">
        <v>2</v>
      </c>
      <c r="D29" s="63" t="s">
        <v>14</v>
      </c>
      <c r="E29" s="63" t="s">
        <v>4</v>
      </c>
    </row>
    <row r="30" spans="1:5" ht="15">
      <c r="A30" s="9">
        <v>205</v>
      </c>
      <c r="B30" s="21" t="s">
        <v>292</v>
      </c>
      <c r="C30" s="63">
        <v>7.8</v>
      </c>
      <c r="D30" s="63">
        <v>9</v>
      </c>
      <c r="E30" s="63">
        <f>C30+D30</f>
        <v>16.8</v>
      </c>
    </row>
    <row r="31" spans="1:5" ht="15">
      <c r="A31" s="9">
        <v>206</v>
      </c>
      <c r="B31" s="21" t="s">
        <v>294</v>
      </c>
      <c r="C31" s="63">
        <v>7.9</v>
      </c>
      <c r="D31" s="63">
        <v>8.6</v>
      </c>
      <c r="E31" s="63">
        <f>C31+D31</f>
        <v>16.5</v>
      </c>
    </row>
    <row r="32" spans="1:5" ht="15">
      <c r="A32" s="7"/>
      <c r="B32" s="24"/>
      <c r="C32" s="64"/>
      <c r="D32" s="64"/>
      <c r="E32" s="64"/>
    </row>
    <row r="33" spans="1:5" ht="15">
      <c r="A33" s="9"/>
      <c r="B33" s="29" t="s">
        <v>297</v>
      </c>
      <c r="C33" s="63" t="s">
        <v>2</v>
      </c>
      <c r="D33" s="63" t="s">
        <v>14</v>
      </c>
      <c r="E33" s="63" t="s">
        <v>4</v>
      </c>
    </row>
    <row r="34" spans="1:5" ht="15">
      <c r="A34" s="9">
        <v>207</v>
      </c>
      <c r="B34" s="21" t="s">
        <v>298</v>
      </c>
      <c r="C34" s="63">
        <v>9</v>
      </c>
      <c r="D34" s="63">
        <v>9.95</v>
      </c>
      <c r="E34" s="63">
        <f>C34+D34</f>
        <v>18.95</v>
      </c>
    </row>
  </sheetData>
  <sheetProtection selectLockedCells="1" selectUnlockedCells="1"/>
  <conditionalFormatting sqref="F7">
    <cfRule type="cellIs" priority="19" dxfId="2" operator="equal" stopIfTrue="1">
      <formula>3</formula>
    </cfRule>
    <cfRule type="cellIs" priority="20" dxfId="297" operator="equal" stopIfTrue="1">
      <formula>2</formula>
    </cfRule>
    <cfRule type="cellIs" priority="21" dxfId="298" operator="equal" stopIfTrue="1">
      <formula>1</formula>
    </cfRule>
  </conditionalFormatting>
  <conditionalFormatting sqref="F13">
    <cfRule type="cellIs" priority="16" dxfId="2" operator="equal" stopIfTrue="1">
      <formula>3</formula>
    </cfRule>
    <cfRule type="cellIs" priority="17" dxfId="297" operator="equal" stopIfTrue="1">
      <formula>2</formula>
    </cfRule>
    <cfRule type="cellIs" priority="18" dxfId="298" operator="equal" stopIfTrue="1">
      <formula>1</formula>
    </cfRule>
  </conditionalFormatting>
  <conditionalFormatting sqref="F20">
    <cfRule type="cellIs" priority="13" dxfId="2" operator="equal" stopIfTrue="1">
      <formula>3</formula>
    </cfRule>
    <cfRule type="cellIs" priority="14" dxfId="297" operator="equal" stopIfTrue="1">
      <formula>2</formula>
    </cfRule>
    <cfRule type="cellIs" priority="15" dxfId="298" operator="equal" stopIfTrue="1">
      <formula>1</formula>
    </cfRule>
  </conditionalFormatting>
  <conditionalFormatting sqref="F28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K3:K24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M3:M24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O3:O24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H2" sqref="H2:N2"/>
    </sheetView>
  </sheetViews>
  <sheetFormatPr defaultColWidth="11.57421875" defaultRowHeight="12.75"/>
  <cols>
    <col min="1" max="1" width="4.140625" style="0" customWidth="1"/>
    <col min="2" max="2" width="20.8515625" style="0" customWidth="1"/>
    <col min="3" max="5" width="7.140625" style="65" customWidth="1"/>
    <col min="6" max="6" width="7.00390625" style="1" customWidth="1"/>
    <col min="7" max="7" width="11.421875" style="0" customWidth="1"/>
    <col min="8" max="8" width="24.421875" style="0" customWidth="1"/>
    <col min="9" max="9" width="8.7109375" style="32" customWidth="1"/>
    <col min="10" max="10" width="6.7109375" style="32" customWidth="1"/>
    <col min="11" max="11" width="8.421875" style="32" customWidth="1"/>
    <col min="12" max="12" width="7.7109375" style="32" customWidth="1"/>
    <col min="13" max="13" width="8.00390625" style="32" customWidth="1"/>
    <col min="14" max="14" width="7.7109375" style="32" customWidth="1"/>
    <col min="15" max="16384" width="11.421875" style="0" customWidth="1"/>
  </cols>
  <sheetData>
    <row r="1" spans="1:14" ht="15">
      <c r="A1" s="9"/>
      <c r="B1" s="19" t="s">
        <v>314</v>
      </c>
      <c r="C1" s="62"/>
      <c r="D1" s="62"/>
      <c r="E1" s="62"/>
      <c r="H1" s="3" t="s">
        <v>314</v>
      </c>
      <c r="I1" s="55" t="s">
        <v>2</v>
      </c>
      <c r="J1" s="55" t="s">
        <v>395</v>
      </c>
      <c r="K1" s="55" t="s">
        <v>14</v>
      </c>
      <c r="L1" s="55" t="s">
        <v>396</v>
      </c>
      <c r="M1" s="55" t="s">
        <v>4</v>
      </c>
      <c r="N1" s="55" t="s">
        <v>397</v>
      </c>
    </row>
    <row r="2" spans="1:14" ht="15">
      <c r="A2" s="109"/>
      <c r="B2" s="110" t="s">
        <v>315</v>
      </c>
      <c r="C2" s="114" t="s">
        <v>2</v>
      </c>
      <c r="D2" s="114" t="s">
        <v>14</v>
      </c>
      <c r="E2" s="114" t="s">
        <v>4</v>
      </c>
      <c r="H2" s="118" t="s">
        <v>316</v>
      </c>
      <c r="I2" s="141">
        <v>7.4</v>
      </c>
      <c r="J2" s="125">
        <f aca="true" t="shared" si="0" ref="J2:L8">SUMPRODUCT((I$2:I$8&gt;I2)/COUNTIF(I$2:I$8,I$2:I$8&amp;""))+1</f>
        <v>5</v>
      </c>
      <c r="K2" s="142">
        <v>9.4</v>
      </c>
      <c r="L2" s="125">
        <f t="shared" si="0"/>
        <v>3</v>
      </c>
      <c r="M2" s="142">
        <f aca="true" t="shared" si="1" ref="M2:M8">I2+K2</f>
        <v>16.8</v>
      </c>
      <c r="N2" s="125">
        <f aca="true" t="shared" si="2" ref="N2:N8">SUMPRODUCT((M$2:M$8&gt;M2)/COUNTIF(M$2:M$8,M$2:M$8&amp;""))+1</f>
        <v>6</v>
      </c>
    </row>
    <row r="3" spans="1:14" ht="15">
      <c r="A3" s="109">
        <v>198</v>
      </c>
      <c r="B3" s="112" t="s">
        <v>316</v>
      </c>
      <c r="C3" s="114">
        <v>7.4</v>
      </c>
      <c r="D3" s="114">
        <v>9.4</v>
      </c>
      <c r="E3" s="114">
        <f>C3+D3</f>
        <v>16.8</v>
      </c>
      <c r="H3" s="8" t="s">
        <v>317</v>
      </c>
      <c r="I3" s="57">
        <v>7.7</v>
      </c>
      <c r="J3" s="71">
        <f t="shared" si="0"/>
        <v>4</v>
      </c>
      <c r="K3" s="95">
        <v>9.3</v>
      </c>
      <c r="L3" s="71">
        <f t="shared" si="0"/>
        <v>4</v>
      </c>
      <c r="M3" s="58">
        <f t="shared" si="1"/>
        <v>17</v>
      </c>
      <c r="N3" s="71">
        <f t="shared" si="2"/>
        <v>5</v>
      </c>
    </row>
    <row r="4" spans="1:14" ht="15">
      <c r="A4" s="7"/>
      <c r="B4" s="7"/>
      <c r="C4" s="64"/>
      <c r="D4" s="64"/>
      <c r="E4" s="64"/>
      <c r="H4" s="8" t="s">
        <v>318</v>
      </c>
      <c r="I4" s="57">
        <v>8.3</v>
      </c>
      <c r="J4" s="71">
        <f t="shared" si="0"/>
        <v>2</v>
      </c>
      <c r="K4" s="95">
        <v>9.4</v>
      </c>
      <c r="L4" s="71">
        <f t="shared" si="0"/>
        <v>3</v>
      </c>
      <c r="M4" s="58">
        <f t="shared" si="1"/>
        <v>17.700000000000003</v>
      </c>
      <c r="N4" s="71">
        <f t="shared" si="2"/>
        <v>4</v>
      </c>
    </row>
    <row r="5" spans="1:14" ht="15">
      <c r="A5" s="9"/>
      <c r="B5" s="12" t="s">
        <v>167</v>
      </c>
      <c r="C5" s="63" t="s">
        <v>2</v>
      </c>
      <c r="D5" s="63" t="s">
        <v>14</v>
      </c>
      <c r="E5" s="92" t="s">
        <v>4</v>
      </c>
      <c r="H5" s="8" t="s">
        <v>319</v>
      </c>
      <c r="I5" s="57">
        <v>8.2</v>
      </c>
      <c r="J5" s="71">
        <f t="shared" si="0"/>
        <v>3</v>
      </c>
      <c r="K5" s="95">
        <v>9.55</v>
      </c>
      <c r="L5" s="71">
        <f t="shared" si="0"/>
        <v>1</v>
      </c>
      <c r="M5" s="58">
        <f t="shared" si="1"/>
        <v>17.75</v>
      </c>
      <c r="N5" s="71">
        <f t="shared" si="2"/>
        <v>3</v>
      </c>
    </row>
    <row r="6" spans="1:14" ht="15">
      <c r="A6" s="9">
        <v>208</v>
      </c>
      <c r="B6" s="15" t="s">
        <v>317</v>
      </c>
      <c r="C6" s="91">
        <v>7.7</v>
      </c>
      <c r="D6" s="93">
        <v>9.3</v>
      </c>
      <c r="E6" s="94">
        <f>C6+D6</f>
        <v>17</v>
      </c>
      <c r="H6" s="8" t="s">
        <v>320</v>
      </c>
      <c r="I6" s="57">
        <v>8.9</v>
      </c>
      <c r="J6" s="71">
        <f t="shared" si="0"/>
        <v>1</v>
      </c>
      <c r="K6" s="95">
        <v>9.45</v>
      </c>
      <c r="L6" s="71">
        <f t="shared" si="0"/>
        <v>2</v>
      </c>
      <c r="M6" s="58">
        <f t="shared" si="1"/>
        <v>18.35</v>
      </c>
      <c r="N6" s="71">
        <f t="shared" si="2"/>
        <v>1</v>
      </c>
    </row>
    <row r="7" spans="1:14" ht="15">
      <c r="A7" s="9">
        <v>209</v>
      </c>
      <c r="B7" s="15" t="s">
        <v>318</v>
      </c>
      <c r="C7" s="57">
        <v>8.3</v>
      </c>
      <c r="D7" s="95">
        <v>9.4</v>
      </c>
      <c r="E7" s="96">
        <f>C7+D7</f>
        <v>17.700000000000003</v>
      </c>
      <c r="H7" s="8" t="s">
        <v>322</v>
      </c>
      <c r="I7" s="57">
        <v>8.3</v>
      </c>
      <c r="J7" s="71">
        <f t="shared" si="0"/>
        <v>2</v>
      </c>
      <c r="K7" s="58">
        <v>8</v>
      </c>
      <c r="L7" s="71">
        <f t="shared" si="0"/>
        <v>5</v>
      </c>
      <c r="M7" s="58">
        <f t="shared" si="1"/>
        <v>16.3</v>
      </c>
      <c r="N7" s="71">
        <f t="shared" si="2"/>
        <v>7</v>
      </c>
    </row>
    <row r="8" spans="1:14" ht="15">
      <c r="A8" s="9">
        <v>210</v>
      </c>
      <c r="B8" s="15" t="s">
        <v>319</v>
      </c>
      <c r="C8" s="57">
        <v>8.2</v>
      </c>
      <c r="D8" s="95">
        <v>9.55</v>
      </c>
      <c r="E8" s="96">
        <f>C8+D8</f>
        <v>17.75</v>
      </c>
      <c r="H8" s="8" t="s">
        <v>324</v>
      </c>
      <c r="I8" s="57">
        <v>8.9</v>
      </c>
      <c r="J8" s="71">
        <f t="shared" si="0"/>
        <v>1</v>
      </c>
      <c r="K8" s="58">
        <v>9.3</v>
      </c>
      <c r="L8" s="71">
        <f t="shared" si="0"/>
        <v>4</v>
      </c>
      <c r="M8" s="58">
        <f t="shared" si="1"/>
        <v>18.200000000000003</v>
      </c>
      <c r="N8" s="71">
        <f t="shared" si="2"/>
        <v>2</v>
      </c>
    </row>
    <row r="9" spans="1:6" ht="15">
      <c r="A9" s="9">
        <v>211</v>
      </c>
      <c r="B9" s="15" t="s">
        <v>320</v>
      </c>
      <c r="C9" s="57">
        <v>8.9</v>
      </c>
      <c r="D9" s="95">
        <v>9.45</v>
      </c>
      <c r="E9" s="96">
        <f>C9+D9</f>
        <v>18.35</v>
      </c>
      <c r="F9" s="48">
        <f>SUM(E6:E9)</f>
        <v>70.80000000000001</v>
      </c>
    </row>
    <row r="10" spans="1:5" ht="15">
      <c r="A10" s="7"/>
      <c r="B10" s="7"/>
      <c r="C10" s="64"/>
      <c r="D10" s="64"/>
      <c r="E10" s="64"/>
    </row>
    <row r="11" spans="1:5" ht="15">
      <c r="A11" s="9"/>
      <c r="B11" s="12" t="s">
        <v>321</v>
      </c>
      <c r="C11" s="63" t="s">
        <v>2</v>
      </c>
      <c r="D11" s="63" t="s">
        <v>14</v>
      </c>
      <c r="E11" s="63" t="s">
        <v>4</v>
      </c>
    </row>
    <row r="12" spans="1:5" ht="15">
      <c r="A12" s="9">
        <v>212</v>
      </c>
      <c r="B12" s="15" t="s">
        <v>322</v>
      </c>
      <c r="C12" s="63">
        <v>8.3</v>
      </c>
      <c r="D12" s="63">
        <v>8</v>
      </c>
      <c r="E12" s="63">
        <f>C12+D12</f>
        <v>16.3</v>
      </c>
    </row>
    <row r="13" spans="1:5" ht="15">
      <c r="A13" s="7"/>
      <c r="B13" s="7"/>
      <c r="C13" s="64"/>
      <c r="D13" s="64"/>
      <c r="E13" s="64"/>
    </row>
    <row r="14" spans="1:5" ht="15">
      <c r="A14" s="9"/>
      <c r="B14" s="12" t="s">
        <v>323</v>
      </c>
      <c r="C14" s="63" t="s">
        <v>2</v>
      </c>
      <c r="D14" s="63" t="s">
        <v>14</v>
      </c>
      <c r="E14" s="63" t="s">
        <v>4</v>
      </c>
    </row>
    <row r="15" spans="1:5" ht="15">
      <c r="A15" s="9">
        <v>352</v>
      </c>
      <c r="B15" s="15" t="s">
        <v>324</v>
      </c>
      <c r="C15" s="63">
        <v>8.9</v>
      </c>
      <c r="D15" s="63">
        <v>9.3</v>
      </c>
      <c r="E15" s="63">
        <f>C15+D15</f>
        <v>18.200000000000003</v>
      </c>
    </row>
  </sheetData>
  <sheetProtection selectLockedCells="1" selectUnlockedCells="1"/>
  <conditionalFormatting sqref="J2:J8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L2:L8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N2:N8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P19" sqref="P19"/>
    </sheetView>
  </sheetViews>
  <sheetFormatPr defaultColWidth="11.57421875" defaultRowHeight="12.75"/>
  <cols>
    <col min="1" max="1" width="4.140625" style="0" customWidth="1"/>
    <col min="2" max="2" width="24.140625" style="0" customWidth="1"/>
    <col min="3" max="5" width="6.421875" style="65" customWidth="1"/>
    <col min="6" max="6" width="11.421875" style="44" customWidth="1"/>
    <col min="7" max="7" width="11.421875" style="45" customWidth="1"/>
    <col min="8" max="8" width="11.421875" style="0" customWidth="1"/>
    <col min="9" max="9" width="25.28125" style="0" bestFit="1" customWidth="1"/>
    <col min="10" max="10" width="11.421875" style="0" customWidth="1"/>
    <col min="11" max="11" width="5.421875" style="0" customWidth="1"/>
    <col min="12" max="12" width="11.421875" style="0" customWidth="1"/>
    <col min="13" max="13" width="5.140625" style="0" customWidth="1"/>
    <col min="14" max="14" width="11.421875" style="0" customWidth="1"/>
    <col min="15" max="15" width="4.8515625" style="0" customWidth="1"/>
    <col min="16" max="16384" width="11.421875" style="0" customWidth="1"/>
  </cols>
  <sheetData>
    <row r="1" spans="1:14" ht="15">
      <c r="A1" s="9"/>
      <c r="B1" s="19" t="s">
        <v>325</v>
      </c>
      <c r="C1" s="62"/>
      <c r="D1" s="62"/>
      <c r="E1" s="62"/>
      <c r="J1" s="4"/>
      <c r="K1" s="4"/>
      <c r="L1" s="4"/>
      <c r="M1" s="4"/>
      <c r="N1" s="4"/>
    </row>
    <row r="2" spans="1:7" ht="15">
      <c r="A2" s="109"/>
      <c r="B2" s="110" t="s">
        <v>50</v>
      </c>
      <c r="C2" s="114" t="s">
        <v>2</v>
      </c>
      <c r="D2" s="114" t="s">
        <v>14</v>
      </c>
      <c r="E2" s="114" t="s">
        <v>4</v>
      </c>
      <c r="F2" s="116"/>
      <c r="G2" s="143"/>
    </row>
    <row r="3" spans="1:15" ht="15">
      <c r="A3" s="109">
        <v>299</v>
      </c>
      <c r="B3" s="112" t="s">
        <v>326</v>
      </c>
      <c r="C3" s="114">
        <v>8.9</v>
      </c>
      <c r="D3" s="114">
        <v>10.51</v>
      </c>
      <c r="E3" s="114">
        <f>C3+D3</f>
        <v>19.41</v>
      </c>
      <c r="F3" s="116"/>
      <c r="G3" s="143"/>
      <c r="I3" s="3" t="s">
        <v>325</v>
      </c>
      <c r="J3" s="6" t="s">
        <v>2</v>
      </c>
      <c r="K3" s="90" t="s">
        <v>395</v>
      </c>
      <c r="L3" s="97" t="s">
        <v>14</v>
      </c>
      <c r="M3" s="90" t="s">
        <v>396</v>
      </c>
      <c r="N3" s="97" t="s">
        <v>4</v>
      </c>
      <c r="O3" s="90" t="s">
        <v>397</v>
      </c>
    </row>
    <row r="4" spans="1:15" ht="15">
      <c r="A4" s="109">
        <v>300</v>
      </c>
      <c r="B4" s="112" t="s">
        <v>328</v>
      </c>
      <c r="C4" s="114">
        <v>9.1</v>
      </c>
      <c r="D4" s="114">
        <v>9.89</v>
      </c>
      <c r="E4" s="114">
        <f>C4+D4</f>
        <v>18.990000000000002</v>
      </c>
      <c r="F4" s="116"/>
      <c r="G4" s="143"/>
      <c r="I4" s="106" t="s">
        <v>326</v>
      </c>
      <c r="J4" s="107">
        <v>8.9</v>
      </c>
      <c r="K4" s="125">
        <f aca="true" t="shared" si="0" ref="K4:M31">SUMPRODUCT((J$4:J$31&gt;J4)/COUNTIF(J$4:J$31,J$4:J$31&amp;""))+1</f>
        <v>5</v>
      </c>
      <c r="L4" s="120">
        <v>10.51</v>
      </c>
      <c r="M4" s="125">
        <f t="shared" si="0"/>
        <v>1</v>
      </c>
      <c r="N4" s="120">
        <f aca="true" t="shared" si="1" ref="N4:N31">J4+L4</f>
        <v>19.41</v>
      </c>
      <c r="O4" s="125">
        <f aca="true" t="shared" si="2" ref="O4:O31">SUMPRODUCT((N$4:N$31&gt;N4)/COUNTIF(N$4:N$31,N$4:N$31&amp;""))+1</f>
        <v>1</v>
      </c>
    </row>
    <row r="5" spans="1:15" ht="15">
      <c r="A5" s="109">
        <v>301</v>
      </c>
      <c r="B5" s="112" t="s">
        <v>330</v>
      </c>
      <c r="C5" s="114">
        <v>9.3</v>
      </c>
      <c r="D5" s="114">
        <v>9.55</v>
      </c>
      <c r="E5" s="114">
        <f>C5+D5</f>
        <v>18.85</v>
      </c>
      <c r="F5" s="116"/>
      <c r="G5" s="143"/>
      <c r="I5" s="106" t="s">
        <v>328</v>
      </c>
      <c r="J5" s="107">
        <v>9.1</v>
      </c>
      <c r="K5" s="125">
        <f t="shared" si="0"/>
        <v>3</v>
      </c>
      <c r="L5" s="120">
        <v>9.89</v>
      </c>
      <c r="M5" s="125">
        <f t="shared" si="0"/>
        <v>11</v>
      </c>
      <c r="N5" s="120">
        <f t="shared" si="1"/>
        <v>18.990000000000002</v>
      </c>
      <c r="O5" s="125">
        <f t="shared" si="2"/>
        <v>8</v>
      </c>
    </row>
    <row r="6" spans="1:15" ht="15">
      <c r="A6" s="109">
        <v>302</v>
      </c>
      <c r="B6" s="112" t="s">
        <v>332</v>
      </c>
      <c r="C6" s="114">
        <v>9.2</v>
      </c>
      <c r="D6" s="114">
        <v>10.21</v>
      </c>
      <c r="E6" s="114">
        <f>C6+D6</f>
        <v>19.41</v>
      </c>
      <c r="F6" s="116" t="s">
        <v>12</v>
      </c>
      <c r="G6" s="143">
        <f>SUM(E3:E6)</f>
        <v>76.66000000000001</v>
      </c>
      <c r="I6" s="106" t="s">
        <v>330</v>
      </c>
      <c r="J6" s="107">
        <v>9.3</v>
      </c>
      <c r="K6" s="125">
        <f t="shared" si="0"/>
        <v>1</v>
      </c>
      <c r="L6" s="120">
        <v>9.55</v>
      </c>
      <c r="M6" s="125">
        <f t="shared" si="0"/>
        <v>16</v>
      </c>
      <c r="N6" s="120">
        <f t="shared" si="1"/>
        <v>18.85</v>
      </c>
      <c r="O6" s="125">
        <f t="shared" si="2"/>
        <v>14</v>
      </c>
    </row>
    <row r="7" spans="1:15" ht="15">
      <c r="A7" s="7"/>
      <c r="B7" s="7"/>
      <c r="C7" s="64"/>
      <c r="D7" s="64"/>
      <c r="E7" s="64"/>
      <c r="F7" s="47">
        <f>SUMPRODUCT((G$3:G$40&gt;G6)/COUNTIF(G$3:G$40,G$3:G$40&amp;""))+1</f>
        <v>1</v>
      </c>
      <c r="I7" s="106" t="s">
        <v>332</v>
      </c>
      <c r="J7" s="107">
        <v>9.2</v>
      </c>
      <c r="K7" s="125">
        <f t="shared" si="0"/>
        <v>2</v>
      </c>
      <c r="L7" s="120">
        <v>10.21</v>
      </c>
      <c r="M7" s="125">
        <f t="shared" si="0"/>
        <v>3</v>
      </c>
      <c r="N7" s="120">
        <f t="shared" si="1"/>
        <v>19.41</v>
      </c>
      <c r="O7" s="125">
        <f t="shared" si="2"/>
        <v>1</v>
      </c>
    </row>
    <row r="8" spans="1:15" ht="15">
      <c r="A8" s="109"/>
      <c r="B8" s="110" t="s">
        <v>56</v>
      </c>
      <c r="C8" s="114" t="s">
        <v>2</v>
      </c>
      <c r="D8" s="114" t="s">
        <v>14</v>
      </c>
      <c r="E8" s="114" t="s">
        <v>4</v>
      </c>
      <c r="F8" s="116"/>
      <c r="G8" s="143"/>
      <c r="I8" s="106" t="s">
        <v>335</v>
      </c>
      <c r="J8" s="107">
        <v>8.9</v>
      </c>
      <c r="K8" s="125">
        <f t="shared" si="0"/>
        <v>5</v>
      </c>
      <c r="L8" s="120">
        <v>10.25</v>
      </c>
      <c r="M8" s="125">
        <f t="shared" si="0"/>
        <v>2</v>
      </c>
      <c r="N8" s="120">
        <f t="shared" si="1"/>
        <v>19.15</v>
      </c>
      <c r="O8" s="125">
        <f t="shared" si="2"/>
        <v>4</v>
      </c>
    </row>
    <row r="9" spans="1:15" ht="15">
      <c r="A9" s="109">
        <v>304</v>
      </c>
      <c r="B9" s="112" t="s">
        <v>335</v>
      </c>
      <c r="C9" s="114">
        <v>8.9</v>
      </c>
      <c r="D9" s="114">
        <v>10.25</v>
      </c>
      <c r="E9" s="114">
        <f>C9+D9</f>
        <v>19.15</v>
      </c>
      <c r="F9" s="116"/>
      <c r="G9" s="143"/>
      <c r="I9" s="106" t="s">
        <v>336</v>
      </c>
      <c r="J9" s="107">
        <v>9</v>
      </c>
      <c r="K9" s="125">
        <f t="shared" si="0"/>
        <v>4</v>
      </c>
      <c r="L9" s="120">
        <v>9.69</v>
      </c>
      <c r="M9" s="125">
        <f t="shared" si="0"/>
        <v>15</v>
      </c>
      <c r="N9" s="120">
        <f t="shared" si="1"/>
        <v>18.689999999999998</v>
      </c>
      <c r="O9" s="125">
        <f t="shared" si="2"/>
        <v>16</v>
      </c>
    </row>
    <row r="10" spans="1:15" ht="15">
      <c r="A10" s="109">
        <v>305</v>
      </c>
      <c r="B10" s="112" t="s">
        <v>336</v>
      </c>
      <c r="C10" s="114">
        <v>9</v>
      </c>
      <c r="D10" s="114">
        <v>9.69</v>
      </c>
      <c r="E10" s="114">
        <f>C10+D10</f>
        <v>18.689999999999998</v>
      </c>
      <c r="F10" s="116"/>
      <c r="G10" s="143"/>
      <c r="I10" s="106" t="s">
        <v>338</v>
      </c>
      <c r="J10" s="107">
        <v>8.8</v>
      </c>
      <c r="K10" s="125">
        <f t="shared" si="0"/>
        <v>6</v>
      </c>
      <c r="L10" s="120">
        <v>10.15</v>
      </c>
      <c r="M10" s="125">
        <f t="shared" si="0"/>
        <v>4</v>
      </c>
      <c r="N10" s="120">
        <f t="shared" si="1"/>
        <v>18.950000000000003</v>
      </c>
      <c r="O10" s="125">
        <f t="shared" si="2"/>
        <v>10</v>
      </c>
    </row>
    <row r="11" spans="1:15" ht="15">
      <c r="A11" s="109">
        <v>306</v>
      </c>
      <c r="B11" s="112" t="s">
        <v>338</v>
      </c>
      <c r="C11" s="114">
        <v>8.8</v>
      </c>
      <c r="D11" s="114">
        <v>10.15</v>
      </c>
      <c r="E11" s="114">
        <f>C11+D11</f>
        <v>18.950000000000003</v>
      </c>
      <c r="F11" s="116"/>
      <c r="G11" s="143"/>
      <c r="I11" s="106" t="s">
        <v>340</v>
      </c>
      <c r="J11" s="107">
        <v>8.8</v>
      </c>
      <c r="K11" s="125">
        <f t="shared" si="0"/>
        <v>6</v>
      </c>
      <c r="L11" s="120">
        <v>10.12</v>
      </c>
      <c r="M11" s="125">
        <f t="shared" si="0"/>
        <v>5</v>
      </c>
      <c r="N11" s="120">
        <f t="shared" si="1"/>
        <v>18.92</v>
      </c>
      <c r="O11" s="125">
        <f t="shared" si="2"/>
        <v>11</v>
      </c>
    </row>
    <row r="12" spans="1:15" ht="15">
      <c r="A12" s="109">
        <v>307</v>
      </c>
      <c r="B12" s="112" t="s">
        <v>340</v>
      </c>
      <c r="C12" s="114">
        <v>8.8</v>
      </c>
      <c r="D12" s="114">
        <v>10.12</v>
      </c>
      <c r="E12" s="114">
        <f>C12+D12</f>
        <v>18.92</v>
      </c>
      <c r="F12" s="116" t="s">
        <v>12</v>
      </c>
      <c r="G12" s="143">
        <f>SUM(E9:E12)</f>
        <v>75.71000000000001</v>
      </c>
      <c r="I12" s="37" t="s">
        <v>344</v>
      </c>
      <c r="J12" s="33">
        <v>8.8</v>
      </c>
      <c r="K12" s="71">
        <f t="shared" si="0"/>
        <v>6</v>
      </c>
      <c r="L12" s="58">
        <v>9.35</v>
      </c>
      <c r="M12" s="71">
        <f t="shared" si="0"/>
        <v>20</v>
      </c>
      <c r="N12" s="58">
        <f t="shared" si="1"/>
        <v>18.15</v>
      </c>
      <c r="O12" s="71">
        <f t="shared" si="2"/>
        <v>21</v>
      </c>
    </row>
    <row r="13" spans="1:15" ht="15">
      <c r="A13" s="7"/>
      <c r="B13" s="7"/>
      <c r="C13" s="64"/>
      <c r="D13" s="64"/>
      <c r="E13" s="64"/>
      <c r="F13" s="47">
        <f>SUMPRODUCT((G$3:G$40&gt;G12)/COUNTIF(G$3:G$40,G$3:G$40&amp;""))+1</f>
        <v>2</v>
      </c>
      <c r="I13" s="37" t="s">
        <v>345</v>
      </c>
      <c r="J13" s="33">
        <v>9.2</v>
      </c>
      <c r="K13" s="71">
        <f t="shared" si="0"/>
        <v>2</v>
      </c>
      <c r="L13" s="58">
        <v>9.25</v>
      </c>
      <c r="M13" s="71">
        <f t="shared" si="0"/>
        <v>21</v>
      </c>
      <c r="N13" s="58">
        <f t="shared" si="1"/>
        <v>18.45</v>
      </c>
      <c r="O13" s="71">
        <f t="shared" si="2"/>
        <v>20</v>
      </c>
    </row>
    <row r="14" spans="1:15" ht="15">
      <c r="A14" s="9"/>
      <c r="B14" s="12" t="s">
        <v>162</v>
      </c>
      <c r="C14" s="63" t="s">
        <v>2</v>
      </c>
      <c r="D14" s="63" t="s">
        <v>14</v>
      </c>
      <c r="E14" s="63" t="s">
        <v>4</v>
      </c>
      <c r="I14" s="37" t="s">
        <v>346</v>
      </c>
      <c r="J14" s="33">
        <v>9.2</v>
      </c>
      <c r="K14" s="71">
        <f t="shared" si="0"/>
        <v>2</v>
      </c>
      <c r="L14" s="58">
        <v>10.1</v>
      </c>
      <c r="M14" s="71">
        <f t="shared" si="0"/>
        <v>6</v>
      </c>
      <c r="N14" s="58">
        <f t="shared" si="1"/>
        <v>19.299999999999997</v>
      </c>
      <c r="O14" s="71">
        <f t="shared" si="2"/>
        <v>3</v>
      </c>
    </row>
    <row r="15" spans="1:15" ht="15">
      <c r="A15" s="9">
        <v>308</v>
      </c>
      <c r="B15" s="15" t="s">
        <v>344</v>
      </c>
      <c r="C15" s="63">
        <v>8.8</v>
      </c>
      <c r="D15" s="63">
        <v>9.35</v>
      </c>
      <c r="E15" s="63">
        <f>C15+D15</f>
        <v>18.15</v>
      </c>
      <c r="I15" s="37" t="s">
        <v>347</v>
      </c>
      <c r="J15" s="33">
        <v>9.3</v>
      </c>
      <c r="K15" s="71">
        <f t="shared" si="0"/>
        <v>1</v>
      </c>
      <c r="L15" s="58">
        <v>9.78</v>
      </c>
      <c r="M15" s="71">
        <f t="shared" si="0"/>
        <v>13</v>
      </c>
      <c r="N15" s="58">
        <f t="shared" si="1"/>
        <v>19.08</v>
      </c>
      <c r="O15" s="71">
        <f t="shared" si="2"/>
        <v>6</v>
      </c>
    </row>
    <row r="16" spans="1:15" ht="15">
      <c r="A16" s="9">
        <v>309</v>
      </c>
      <c r="B16" s="15" t="s">
        <v>345</v>
      </c>
      <c r="C16" s="63">
        <v>9.2</v>
      </c>
      <c r="D16" s="63">
        <v>9.25</v>
      </c>
      <c r="E16" s="63">
        <f>C16+D16</f>
        <v>18.45</v>
      </c>
      <c r="I16" s="37" t="s">
        <v>349</v>
      </c>
      <c r="J16" s="33">
        <v>8.7</v>
      </c>
      <c r="K16" s="71">
        <f t="shared" si="0"/>
        <v>7.000000000000001</v>
      </c>
      <c r="L16" s="58">
        <v>9.25</v>
      </c>
      <c r="M16" s="71">
        <f t="shared" si="0"/>
        <v>21</v>
      </c>
      <c r="N16" s="58">
        <f t="shared" si="1"/>
        <v>17.95</v>
      </c>
      <c r="O16" s="71">
        <f t="shared" si="2"/>
        <v>22</v>
      </c>
    </row>
    <row r="17" spans="1:15" ht="15">
      <c r="A17" s="9">
        <v>310</v>
      </c>
      <c r="B17" s="15" t="s">
        <v>346</v>
      </c>
      <c r="C17" s="63">
        <v>9.2</v>
      </c>
      <c r="D17" s="63">
        <v>10.1</v>
      </c>
      <c r="E17" s="63">
        <f>C17+D17</f>
        <v>19.299999999999997</v>
      </c>
      <c r="I17" s="37" t="s">
        <v>350</v>
      </c>
      <c r="J17" s="33">
        <v>8.4</v>
      </c>
      <c r="K17" s="71">
        <f t="shared" si="0"/>
        <v>8</v>
      </c>
      <c r="L17" s="58">
        <v>9.75</v>
      </c>
      <c r="M17" s="71">
        <f t="shared" si="0"/>
        <v>14</v>
      </c>
      <c r="N17" s="58">
        <f t="shared" si="1"/>
        <v>18.15</v>
      </c>
      <c r="O17" s="71">
        <f t="shared" si="2"/>
        <v>21</v>
      </c>
    </row>
    <row r="18" spans="1:15" ht="15">
      <c r="A18" s="9">
        <v>311</v>
      </c>
      <c r="B18" s="15" t="s">
        <v>347</v>
      </c>
      <c r="C18" s="63">
        <v>9.3</v>
      </c>
      <c r="D18" s="63">
        <v>9.78</v>
      </c>
      <c r="E18" s="63">
        <f>C18+D18</f>
        <v>19.08</v>
      </c>
      <c r="F18" s="44" t="s">
        <v>12</v>
      </c>
      <c r="G18" s="45">
        <f>SUM(E15:E18)</f>
        <v>74.97999999999999</v>
      </c>
      <c r="I18" s="37" t="s">
        <v>351</v>
      </c>
      <c r="J18" s="33">
        <v>9</v>
      </c>
      <c r="K18" s="71">
        <f t="shared" si="0"/>
        <v>4</v>
      </c>
      <c r="L18" s="58">
        <v>10.1</v>
      </c>
      <c r="M18" s="71">
        <f t="shared" si="0"/>
        <v>6</v>
      </c>
      <c r="N18" s="58">
        <f t="shared" si="1"/>
        <v>19.1</v>
      </c>
      <c r="O18" s="71">
        <f t="shared" si="2"/>
        <v>5</v>
      </c>
    </row>
    <row r="19" spans="1:15" ht="15">
      <c r="A19" s="7"/>
      <c r="B19" s="7"/>
      <c r="C19" s="64"/>
      <c r="D19" s="64"/>
      <c r="E19" s="64"/>
      <c r="F19" s="47">
        <f>SUMPRODUCT((G$3:G$40&gt;G18)/COUNTIF(G$3:G$40,G$3:G$40&amp;""))+1</f>
        <v>5</v>
      </c>
      <c r="I19" s="37" t="s">
        <v>352</v>
      </c>
      <c r="J19" s="33">
        <v>8.2</v>
      </c>
      <c r="K19" s="71">
        <f t="shared" si="0"/>
        <v>10</v>
      </c>
      <c r="L19" s="58">
        <v>9.35</v>
      </c>
      <c r="M19" s="71">
        <f t="shared" si="0"/>
        <v>20</v>
      </c>
      <c r="N19" s="58">
        <f t="shared" si="1"/>
        <v>17.549999999999997</v>
      </c>
      <c r="O19" s="71">
        <f t="shared" si="2"/>
        <v>25</v>
      </c>
    </row>
    <row r="20" spans="1:15" ht="15">
      <c r="A20" s="9"/>
      <c r="B20" s="12" t="s">
        <v>348</v>
      </c>
      <c r="C20" s="63" t="s">
        <v>2</v>
      </c>
      <c r="D20" s="63" t="s">
        <v>14</v>
      </c>
      <c r="E20" s="63" t="s">
        <v>4</v>
      </c>
      <c r="I20" s="37" t="s">
        <v>353</v>
      </c>
      <c r="J20" s="33">
        <v>8.1</v>
      </c>
      <c r="K20" s="71">
        <f t="shared" si="0"/>
        <v>11</v>
      </c>
      <c r="L20" s="58">
        <v>9.22</v>
      </c>
      <c r="M20" s="71">
        <f t="shared" si="0"/>
        <v>22</v>
      </c>
      <c r="N20" s="58">
        <f t="shared" si="1"/>
        <v>17.32</v>
      </c>
      <c r="O20" s="71">
        <f t="shared" si="2"/>
        <v>26</v>
      </c>
    </row>
    <row r="21" spans="1:15" ht="15">
      <c r="A21" s="9">
        <v>312</v>
      </c>
      <c r="B21" s="15" t="s">
        <v>349</v>
      </c>
      <c r="C21" s="63">
        <v>8.7</v>
      </c>
      <c r="D21" s="63">
        <v>9.25</v>
      </c>
      <c r="E21" s="63">
        <f aca="true" t="shared" si="3" ref="E21:E26">C21+D21</f>
        <v>17.95</v>
      </c>
      <c r="I21" s="37" t="s">
        <v>354</v>
      </c>
      <c r="J21" s="33">
        <v>8.9</v>
      </c>
      <c r="K21" s="71">
        <f t="shared" si="0"/>
        <v>5</v>
      </c>
      <c r="L21" s="58">
        <v>10</v>
      </c>
      <c r="M21" s="71">
        <f t="shared" si="0"/>
        <v>7</v>
      </c>
      <c r="N21" s="58">
        <f t="shared" si="1"/>
        <v>18.9</v>
      </c>
      <c r="O21" s="71">
        <f t="shared" si="2"/>
        <v>12</v>
      </c>
    </row>
    <row r="22" spans="1:15" ht="15">
      <c r="A22" s="9">
        <v>313</v>
      </c>
      <c r="B22" s="15" t="s">
        <v>350</v>
      </c>
      <c r="C22" s="63">
        <v>8.4</v>
      </c>
      <c r="D22" s="63">
        <v>9.75</v>
      </c>
      <c r="E22" s="63">
        <f t="shared" si="3"/>
        <v>18.15</v>
      </c>
      <c r="I22" s="37" t="s">
        <v>327</v>
      </c>
      <c r="J22" s="33">
        <v>8.9</v>
      </c>
      <c r="K22" s="71">
        <f t="shared" si="0"/>
        <v>5</v>
      </c>
      <c r="L22" s="58">
        <v>9.96</v>
      </c>
      <c r="M22" s="71">
        <f t="shared" si="0"/>
        <v>9</v>
      </c>
      <c r="N22" s="58">
        <f t="shared" si="1"/>
        <v>18.86</v>
      </c>
      <c r="O22" s="71">
        <f t="shared" si="2"/>
        <v>13</v>
      </c>
    </row>
    <row r="23" spans="1:15" ht="15">
      <c r="A23" s="9">
        <v>314</v>
      </c>
      <c r="B23" s="15" t="s">
        <v>351</v>
      </c>
      <c r="C23" s="63">
        <v>9</v>
      </c>
      <c r="D23" s="63">
        <v>10.1</v>
      </c>
      <c r="E23" s="63">
        <f t="shared" si="3"/>
        <v>19.1</v>
      </c>
      <c r="I23" s="37" t="s">
        <v>329</v>
      </c>
      <c r="J23" s="33">
        <v>9.1</v>
      </c>
      <c r="K23" s="71">
        <f t="shared" si="0"/>
        <v>3</v>
      </c>
      <c r="L23" s="58">
        <v>9.97</v>
      </c>
      <c r="M23" s="71">
        <f t="shared" si="0"/>
        <v>8</v>
      </c>
      <c r="N23" s="58">
        <f t="shared" si="1"/>
        <v>19.07</v>
      </c>
      <c r="O23" s="71">
        <f t="shared" si="2"/>
        <v>7</v>
      </c>
    </row>
    <row r="24" spans="1:15" ht="15">
      <c r="A24" s="9">
        <v>315</v>
      </c>
      <c r="B24" s="15" t="s">
        <v>352</v>
      </c>
      <c r="C24" s="63">
        <v>8.2</v>
      </c>
      <c r="D24" s="63">
        <v>9.35</v>
      </c>
      <c r="E24" s="63">
        <f t="shared" si="3"/>
        <v>17.549999999999997</v>
      </c>
      <c r="I24" s="37" t="s">
        <v>331</v>
      </c>
      <c r="J24" s="33">
        <v>8.8</v>
      </c>
      <c r="K24" s="71">
        <f t="shared" si="0"/>
        <v>6</v>
      </c>
      <c r="L24" s="58">
        <v>9.84</v>
      </c>
      <c r="M24" s="71">
        <f t="shared" si="0"/>
        <v>12</v>
      </c>
      <c r="N24" s="58">
        <f t="shared" si="1"/>
        <v>18.64</v>
      </c>
      <c r="O24" s="71">
        <f t="shared" si="2"/>
        <v>17</v>
      </c>
    </row>
    <row r="25" spans="1:15" ht="15">
      <c r="A25" s="9">
        <v>316</v>
      </c>
      <c r="B25" s="15" t="s">
        <v>353</v>
      </c>
      <c r="C25" s="63">
        <v>8.1</v>
      </c>
      <c r="D25" s="63">
        <v>9.22</v>
      </c>
      <c r="E25" s="63">
        <f t="shared" si="3"/>
        <v>17.32</v>
      </c>
      <c r="I25" s="37" t="s">
        <v>333</v>
      </c>
      <c r="J25" s="33">
        <v>8.3</v>
      </c>
      <c r="K25" s="71">
        <f t="shared" si="0"/>
        <v>9</v>
      </c>
      <c r="L25" s="58">
        <v>9.52</v>
      </c>
      <c r="M25" s="71">
        <f t="shared" si="0"/>
        <v>17</v>
      </c>
      <c r="N25" s="58">
        <f t="shared" si="1"/>
        <v>17.82</v>
      </c>
      <c r="O25" s="71">
        <f t="shared" si="2"/>
        <v>23</v>
      </c>
    </row>
    <row r="26" spans="1:15" ht="15">
      <c r="A26" s="9">
        <v>317</v>
      </c>
      <c r="B26" s="15" t="s">
        <v>354</v>
      </c>
      <c r="C26" s="63">
        <v>8.9</v>
      </c>
      <c r="D26" s="63">
        <v>10</v>
      </c>
      <c r="E26" s="63">
        <f t="shared" si="3"/>
        <v>18.9</v>
      </c>
      <c r="F26" s="44" t="s">
        <v>12</v>
      </c>
      <c r="G26" s="45">
        <f>E23+E26+E22+E21</f>
        <v>74.1</v>
      </c>
      <c r="I26" s="37" t="s">
        <v>334</v>
      </c>
      <c r="J26" s="33">
        <v>9</v>
      </c>
      <c r="K26" s="71">
        <f t="shared" si="0"/>
        <v>4</v>
      </c>
      <c r="L26" s="58">
        <v>9.96</v>
      </c>
      <c r="M26" s="71">
        <f t="shared" si="0"/>
        <v>9</v>
      </c>
      <c r="N26" s="58">
        <f t="shared" si="1"/>
        <v>18.96</v>
      </c>
      <c r="O26" s="71">
        <f t="shared" si="2"/>
        <v>9</v>
      </c>
    </row>
    <row r="27" spans="6:15" ht="15">
      <c r="F27" s="47">
        <f>SUMPRODUCT((G$3:G$40&gt;G26)/COUNTIF(G$3:G$40,G$3:G$40&amp;""))+1</f>
        <v>6</v>
      </c>
      <c r="I27" s="37" t="s">
        <v>337</v>
      </c>
      <c r="J27" s="33">
        <v>9.2</v>
      </c>
      <c r="K27" s="71">
        <f t="shared" si="0"/>
        <v>2</v>
      </c>
      <c r="L27" s="58">
        <v>10.15</v>
      </c>
      <c r="M27" s="71">
        <f t="shared" si="0"/>
        <v>4</v>
      </c>
      <c r="N27" s="58">
        <f t="shared" si="1"/>
        <v>19.35</v>
      </c>
      <c r="O27" s="71">
        <f t="shared" si="2"/>
        <v>2</v>
      </c>
    </row>
    <row r="28" spans="1:15" ht="15">
      <c r="A28" s="9"/>
      <c r="B28" s="12" t="s">
        <v>88</v>
      </c>
      <c r="C28" s="63" t="s">
        <v>2</v>
      </c>
      <c r="D28" s="63" t="s">
        <v>14</v>
      </c>
      <c r="E28" s="63" t="s">
        <v>4</v>
      </c>
      <c r="I28" s="37" t="s">
        <v>339</v>
      </c>
      <c r="J28" s="33">
        <v>8.7</v>
      </c>
      <c r="K28" s="71">
        <f t="shared" si="0"/>
        <v>7.000000000000001</v>
      </c>
      <c r="L28" s="58">
        <v>9.91</v>
      </c>
      <c r="M28" s="71">
        <f t="shared" si="0"/>
        <v>10</v>
      </c>
      <c r="N28" s="58">
        <f t="shared" si="1"/>
        <v>18.61</v>
      </c>
      <c r="O28" s="71">
        <f t="shared" si="2"/>
        <v>19</v>
      </c>
    </row>
    <row r="29" spans="1:15" ht="15">
      <c r="A29" s="9">
        <v>318</v>
      </c>
      <c r="B29" s="15" t="s">
        <v>327</v>
      </c>
      <c r="C29" s="63">
        <v>8.9</v>
      </c>
      <c r="D29" s="63">
        <v>9.96</v>
      </c>
      <c r="E29" s="63">
        <f>C29+D29</f>
        <v>18.86</v>
      </c>
      <c r="I29" s="37" t="s">
        <v>341</v>
      </c>
      <c r="J29" s="33">
        <v>9.2</v>
      </c>
      <c r="K29" s="71">
        <f t="shared" si="0"/>
        <v>2</v>
      </c>
      <c r="L29" s="58">
        <v>9.43</v>
      </c>
      <c r="M29" s="71">
        <f t="shared" si="0"/>
        <v>19</v>
      </c>
      <c r="N29" s="58">
        <f t="shared" si="1"/>
        <v>18.63</v>
      </c>
      <c r="O29" s="71">
        <f t="shared" si="2"/>
        <v>18</v>
      </c>
    </row>
    <row r="30" spans="1:15" ht="15">
      <c r="A30" s="9">
        <v>319</v>
      </c>
      <c r="B30" s="15" t="s">
        <v>329</v>
      </c>
      <c r="C30" s="63">
        <v>9.1</v>
      </c>
      <c r="D30" s="63">
        <v>9.97</v>
      </c>
      <c r="E30" s="63">
        <f>C30+D30</f>
        <v>19.07</v>
      </c>
      <c r="I30" s="37" t="s">
        <v>342</v>
      </c>
      <c r="J30" s="33">
        <v>9.3</v>
      </c>
      <c r="K30" s="71">
        <f t="shared" si="0"/>
        <v>1</v>
      </c>
      <c r="L30" s="58">
        <v>9.45</v>
      </c>
      <c r="M30" s="71">
        <f t="shared" si="0"/>
        <v>18</v>
      </c>
      <c r="N30" s="58">
        <f t="shared" si="1"/>
        <v>18.75</v>
      </c>
      <c r="O30" s="71">
        <f t="shared" si="2"/>
        <v>15</v>
      </c>
    </row>
    <row r="31" spans="1:15" ht="15">
      <c r="A31" s="9">
        <v>320</v>
      </c>
      <c r="B31" s="15" t="s">
        <v>331</v>
      </c>
      <c r="C31" s="63">
        <v>8.8</v>
      </c>
      <c r="D31" s="63">
        <v>9.84</v>
      </c>
      <c r="E31" s="63">
        <f>C31+D31</f>
        <v>18.64</v>
      </c>
      <c r="I31" s="37" t="s">
        <v>343</v>
      </c>
      <c r="J31" s="33">
        <v>8.8</v>
      </c>
      <c r="K31" s="71">
        <f t="shared" si="0"/>
        <v>6</v>
      </c>
      <c r="L31" s="58">
        <v>8.85</v>
      </c>
      <c r="M31" s="71">
        <f t="shared" si="0"/>
        <v>23</v>
      </c>
      <c r="N31" s="58">
        <f t="shared" si="1"/>
        <v>17.65</v>
      </c>
      <c r="O31" s="71">
        <f t="shared" si="2"/>
        <v>24</v>
      </c>
    </row>
    <row r="32" spans="1:5" ht="15">
      <c r="A32" s="9">
        <v>321</v>
      </c>
      <c r="B32" s="15" t="s">
        <v>333</v>
      </c>
      <c r="C32" s="63">
        <v>8.3</v>
      </c>
      <c r="D32" s="63">
        <v>9.52</v>
      </c>
      <c r="E32" s="63">
        <f>C32+D32</f>
        <v>17.82</v>
      </c>
    </row>
    <row r="33" spans="1:7" ht="15">
      <c r="A33" s="9">
        <v>322</v>
      </c>
      <c r="B33" s="15" t="s">
        <v>334</v>
      </c>
      <c r="C33" s="63">
        <v>9</v>
      </c>
      <c r="D33" s="63">
        <v>9.96</v>
      </c>
      <c r="E33" s="63">
        <f>C33+D33</f>
        <v>18.96</v>
      </c>
      <c r="F33" s="44" t="s">
        <v>12</v>
      </c>
      <c r="G33" s="45">
        <f>E30+E29+E33+E31</f>
        <v>75.53</v>
      </c>
    </row>
    <row r="34" spans="1:6" ht="15">
      <c r="A34" s="7"/>
      <c r="B34" s="7"/>
      <c r="C34" s="64"/>
      <c r="D34" s="64"/>
      <c r="E34" s="64"/>
      <c r="F34" s="47">
        <f>SUMPRODUCT((G$3:G$40&gt;G33)/COUNTIF(G$3:G$40,G$3:G$40&amp;""))+1</f>
        <v>3</v>
      </c>
    </row>
    <row r="35" spans="1:5" ht="15">
      <c r="A35" s="9"/>
      <c r="B35" s="30" t="s">
        <v>209</v>
      </c>
      <c r="C35" s="86" t="s">
        <v>2</v>
      </c>
      <c r="D35" s="86" t="s">
        <v>14</v>
      </c>
      <c r="E35" s="86" t="s">
        <v>4</v>
      </c>
    </row>
    <row r="36" spans="1:5" ht="15">
      <c r="A36" s="9">
        <v>323</v>
      </c>
      <c r="B36" s="15" t="s">
        <v>337</v>
      </c>
      <c r="C36" s="63">
        <v>9.2</v>
      </c>
      <c r="D36" s="63">
        <v>10.15</v>
      </c>
      <c r="E36" s="63">
        <f>C36+D36</f>
        <v>19.35</v>
      </c>
    </row>
    <row r="37" spans="1:5" ht="15">
      <c r="A37" s="9">
        <v>324</v>
      </c>
      <c r="B37" s="15" t="s">
        <v>339</v>
      </c>
      <c r="C37" s="63">
        <v>8.7</v>
      </c>
      <c r="D37" s="63">
        <v>9.91</v>
      </c>
      <c r="E37" s="63">
        <f>C37+D37</f>
        <v>18.61</v>
      </c>
    </row>
    <row r="38" spans="1:5" ht="15">
      <c r="A38" s="9">
        <v>325</v>
      </c>
      <c r="B38" s="15" t="s">
        <v>341</v>
      </c>
      <c r="C38" s="63">
        <v>9.2</v>
      </c>
      <c r="D38" s="63">
        <v>9.43</v>
      </c>
      <c r="E38" s="63">
        <f>C38+D38</f>
        <v>18.63</v>
      </c>
    </row>
    <row r="39" spans="1:5" ht="15">
      <c r="A39" s="9">
        <v>326</v>
      </c>
      <c r="B39" s="15" t="s">
        <v>342</v>
      </c>
      <c r="C39" s="63">
        <v>9.3</v>
      </c>
      <c r="D39" s="63">
        <v>9.45</v>
      </c>
      <c r="E39" s="63">
        <f>C39+D39</f>
        <v>18.75</v>
      </c>
    </row>
    <row r="40" spans="1:7" ht="15">
      <c r="A40" s="9">
        <v>327</v>
      </c>
      <c r="B40" s="15" t="s">
        <v>343</v>
      </c>
      <c r="C40" s="63">
        <v>8.8</v>
      </c>
      <c r="D40" s="63">
        <v>8.85</v>
      </c>
      <c r="E40" s="63">
        <f>C40+D40</f>
        <v>17.65</v>
      </c>
      <c r="F40" s="44" t="s">
        <v>12</v>
      </c>
      <c r="G40" s="45">
        <f>SUM(E36:E39)</f>
        <v>75.34</v>
      </c>
    </row>
    <row r="41" ht="12">
      <c r="F41" s="47">
        <f>SUMPRODUCT((G$3:G$40&gt;G40)/COUNTIF(G$3:G$40,G$3:G$40&amp;""))+1</f>
        <v>4</v>
      </c>
    </row>
  </sheetData>
  <sheetProtection selectLockedCells="1" selectUnlockedCells="1"/>
  <conditionalFormatting sqref="K4:K31">
    <cfRule type="cellIs" priority="25" dxfId="2" operator="equal" stopIfTrue="1">
      <formula>3</formula>
    </cfRule>
    <cfRule type="cellIs" priority="26" dxfId="297" operator="equal" stopIfTrue="1">
      <formula>2</formula>
    </cfRule>
    <cfRule type="cellIs" priority="27" dxfId="298" operator="equal" stopIfTrue="1">
      <formula>1</formula>
    </cfRule>
  </conditionalFormatting>
  <conditionalFormatting sqref="M4:M31">
    <cfRule type="cellIs" priority="22" dxfId="2" operator="equal" stopIfTrue="1">
      <formula>3</formula>
    </cfRule>
    <cfRule type="cellIs" priority="23" dxfId="297" operator="equal" stopIfTrue="1">
      <formula>2</formula>
    </cfRule>
    <cfRule type="cellIs" priority="24" dxfId="298" operator="equal" stopIfTrue="1">
      <formula>1</formula>
    </cfRule>
  </conditionalFormatting>
  <conditionalFormatting sqref="O4:O31">
    <cfRule type="cellIs" priority="19" dxfId="2" operator="equal" stopIfTrue="1">
      <formula>3</formula>
    </cfRule>
    <cfRule type="cellIs" priority="20" dxfId="297" operator="equal" stopIfTrue="1">
      <formula>2</formula>
    </cfRule>
    <cfRule type="cellIs" priority="21" dxfId="298" operator="equal" stopIfTrue="1">
      <formula>1</formula>
    </cfRule>
  </conditionalFormatting>
  <conditionalFormatting sqref="F7">
    <cfRule type="cellIs" priority="16" dxfId="2" operator="equal" stopIfTrue="1">
      <formula>3</formula>
    </cfRule>
    <cfRule type="cellIs" priority="17" dxfId="297" operator="equal" stopIfTrue="1">
      <formula>2</formula>
    </cfRule>
    <cfRule type="cellIs" priority="18" dxfId="298" operator="equal" stopIfTrue="1">
      <formula>1</formula>
    </cfRule>
  </conditionalFormatting>
  <conditionalFormatting sqref="F13">
    <cfRule type="cellIs" priority="13" dxfId="2" operator="equal" stopIfTrue="1">
      <formula>3</formula>
    </cfRule>
    <cfRule type="cellIs" priority="14" dxfId="297" operator="equal" stopIfTrue="1">
      <formula>2</formula>
    </cfRule>
    <cfRule type="cellIs" priority="15" dxfId="298" operator="equal" stopIfTrue="1">
      <formula>1</formula>
    </cfRule>
  </conditionalFormatting>
  <conditionalFormatting sqref="F19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F27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F34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F41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10" sqref="C10"/>
    </sheetView>
  </sheetViews>
  <sheetFormatPr defaultColWidth="11.57421875" defaultRowHeight="12.75"/>
  <cols>
    <col min="1" max="1" width="4.140625" style="0" customWidth="1"/>
    <col min="2" max="2" width="24.28125" style="0" customWidth="1"/>
    <col min="3" max="5" width="11.421875" style="1" customWidth="1"/>
    <col min="6" max="16384" width="11.421875" style="0" customWidth="1"/>
  </cols>
  <sheetData>
    <row r="1" spans="1:5" ht="15">
      <c r="A1" s="9"/>
      <c r="B1" s="19" t="s">
        <v>355</v>
      </c>
      <c r="C1" s="10"/>
      <c r="D1" s="10"/>
      <c r="E1" s="10"/>
    </row>
    <row r="2" spans="1:5" ht="15">
      <c r="A2" s="9"/>
      <c r="B2" s="12" t="s">
        <v>356</v>
      </c>
      <c r="C2" s="13" t="s">
        <v>2</v>
      </c>
      <c r="D2" s="13" t="s">
        <v>14</v>
      </c>
      <c r="E2" s="13" t="s">
        <v>4</v>
      </c>
    </row>
    <row r="3" spans="1:5" ht="15">
      <c r="A3" s="9">
        <v>348</v>
      </c>
      <c r="B3" s="15" t="s">
        <v>357</v>
      </c>
      <c r="C3" s="13">
        <v>0</v>
      </c>
      <c r="D3" s="13"/>
      <c r="E3" s="13">
        <f>C3+D3</f>
        <v>0</v>
      </c>
    </row>
    <row r="4" spans="1:5" ht="15">
      <c r="A4" s="9">
        <v>349</v>
      </c>
      <c r="B4" s="15" t="s">
        <v>358</v>
      </c>
      <c r="C4" s="13">
        <v>9.6</v>
      </c>
      <c r="D4" s="13">
        <v>10.1</v>
      </c>
      <c r="E4" s="13">
        <f>C4+D4</f>
        <v>19.7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Q11" sqref="Q11"/>
    </sheetView>
  </sheetViews>
  <sheetFormatPr defaultColWidth="11.57421875" defaultRowHeight="12.75"/>
  <cols>
    <col min="1" max="1" width="4.140625" style="0" customWidth="1"/>
    <col min="2" max="2" width="20.7109375" style="0" customWidth="1"/>
    <col min="3" max="5" width="7.421875" style="65" customWidth="1"/>
    <col min="6" max="6" width="11.421875" style="44" customWidth="1"/>
    <col min="7" max="7" width="6.140625" style="48" bestFit="1" customWidth="1"/>
    <col min="8" max="8" width="11.421875" style="0" customWidth="1"/>
    <col min="9" max="9" width="24.28125" style="0" customWidth="1"/>
    <col min="10" max="10" width="8.421875" style="32" customWidth="1"/>
    <col min="11" max="11" width="6.140625" style="32" customWidth="1"/>
    <col min="12" max="12" width="8.421875" style="32" customWidth="1"/>
    <col min="13" max="13" width="6.28125" style="32" customWidth="1"/>
    <col min="14" max="14" width="8.421875" style="32" customWidth="1"/>
    <col min="15" max="15" width="6.28125" style="32" customWidth="1"/>
    <col min="16" max="16384" width="11.421875" style="0" customWidth="1"/>
  </cols>
  <sheetData>
    <row r="1" spans="1:5" ht="15">
      <c r="A1" s="9"/>
      <c r="B1" s="19" t="s">
        <v>359</v>
      </c>
      <c r="C1" s="62"/>
      <c r="D1" s="62"/>
      <c r="E1" s="62"/>
    </row>
    <row r="2" spans="1:14" ht="15">
      <c r="A2" s="109"/>
      <c r="B2" s="110" t="s">
        <v>50</v>
      </c>
      <c r="C2" s="114" t="s">
        <v>2</v>
      </c>
      <c r="D2" s="114" t="s">
        <v>14</v>
      </c>
      <c r="E2" s="114" t="s">
        <v>4</v>
      </c>
      <c r="F2" s="116"/>
      <c r="G2" s="132"/>
      <c r="J2" s="31"/>
      <c r="K2" s="31"/>
      <c r="L2" s="31"/>
      <c r="M2" s="31"/>
      <c r="N2" s="31"/>
    </row>
    <row r="3" spans="1:15" ht="15">
      <c r="A3" s="109">
        <v>267</v>
      </c>
      <c r="B3" s="112" t="s">
        <v>360</v>
      </c>
      <c r="C3" s="114">
        <v>8</v>
      </c>
      <c r="D3" s="114">
        <v>9.2</v>
      </c>
      <c r="E3" s="114">
        <f>C3+D3</f>
        <v>17.2</v>
      </c>
      <c r="F3" s="116"/>
      <c r="G3" s="132"/>
      <c r="I3" s="3" t="s">
        <v>359</v>
      </c>
      <c r="J3" s="57" t="s">
        <v>2</v>
      </c>
      <c r="K3" s="58" t="s">
        <v>395</v>
      </c>
      <c r="L3" s="58" t="s">
        <v>14</v>
      </c>
      <c r="M3" s="58" t="s">
        <v>396</v>
      </c>
      <c r="N3" s="58" t="s">
        <v>4</v>
      </c>
      <c r="O3" s="98" t="s">
        <v>397</v>
      </c>
    </row>
    <row r="4" spans="1:15" ht="15">
      <c r="A4" s="109">
        <v>268</v>
      </c>
      <c r="B4" s="112" t="s">
        <v>361</v>
      </c>
      <c r="C4" s="114">
        <v>7.9</v>
      </c>
      <c r="D4" s="114">
        <v>10.05</v>
      </c>
      <c r="E4" s="114">
        <f>C4+D4</f>
        <v>17.950000000000003</v>
      </c>
      <c r="F4" s="116"/>
      <c r="G4" s="132"/>
      <c r="I4" s="118" t="s">
        <v>360</v>
      </c>
      <c r="J4" s="119">
        <v>8</v>
      </c>
      <c r="K4" s="125">
        <f aca="true" t="shared" si="0" ref="K4:M18">SUMPRODUCT((J$4:J$18&gt;J4)/COUNTIF(J$4:J$18,J$4:J$18&amp;""))+1</f>
        <v>7</v>
      </c>
      <c r="L4" s="120">
        <v>9.2</v>
      </c>
      <c r="M4" s="125">
        <f t="shared" si="0"/>
        <v>11</v>
      </c>
      <c r="N4" s="120">
        <f aca="true" t="shared" si="1" ref="N4:N17">J4+L4</f>
        <v>17.2</v>
      </c>
      <c r="O4" s="125">
        <f aca="true" t="shared" si="2" ref="O4:O18">SUMPRODUCT((N$4:N$18&gt;N4)/COUNTIF(N$4:N$18,N$4:N$18&amp;""))+1</f>
        <v>13</v>
      </c>
    </row>
    <row r="5" spans="1:15" ht="15">
      <c r="A5" s="109">
        <v>269</v>
      </c>
      <c r="B5" s="112" t="s">
        <v>362</v>
      </c>
      <c r="C5" s="114">
        <v>8.5</v>
      </c>
      <c r="D5" s="114">
        <v>9.95</v>
      </c>
      <c r="E5" s="114">
        <f>C5+D5</f>
        <v>18.45</v>
      </c>
      <c r="F5" s="116"/>
      <c r="G5" s="132"/>
      <c r="I5" s="118" t="s">
        <v>361</v>
      </c>
      <c r="J5" s="119">
        <v>7.9</v>
      </c>
      <c r="K5" s="125">
        <f t="shared" si="0"/>
        <v>7.999999999999999</v>
      </c>
      <c r="L5" s="120">
        <v>10.05</v>
      </c>
      <c r="M5" s="125">
        <f t="shared" si="0"/>
        <v>4</v>
      </c>
      <c r="N5" s="120">
        <f t="shared" si="1"/>
        <v>17.950000000000003</v>
      </c>
      <c r="O5" s="125">
        <f t="shared" si="2"/>
        <v>10</v>
      </c>
    </row>
    <row r="6" spans="1:15" ht="15">
      <c r="A6" s="109">
        <v>270</v>
      </c>
      <c r="B6" s="112" t="s">
        <v>363</v>
      </c>
      <c r="C6" s="114">
        <v>7.8</v>
      </c>
      <c r="D6" s="114">
        <v>10</v>
      </c>
      <c r="E6" s="114">
        <f>C6+D6</f>
        <v>17.8</v>
      </c>
      <c r="F6" s="116" t="s">
        <v>12</v>
      </c>
      <c r="G6" s="132">
        <f>SUM(E3:E6)</f>
        <v>71.4</v>
      </c>
      <c r="I6" s="118" t="s">
        <v>362</v>
      </c>
      <c r="J6" s="119">
        <v>8.5</v>
      </c>
      <c r="K6" s="125">
        <f t="shared" si="0"/>
        <v>2</v>
      </c>
      <c r="L6" s="120">
        <v>9.95</v>
      </c>
      <c r="M6" s="125">
        <f t="shared" si="0"/>
        <v>6</v>
      </c>
      <c r="N6" s="120">
        <f t="shared" si="1"/>
        <v>18.45</v>
      </c>
      <c r="O6" s="125">
        <f t="shared" si="2"/>
        <v>4</v>
      </c>
    </row>
    <row r="7" spans="1:15" ht="15">
      <c r="A7" s="7"/>
      <c r="B7" s="7"/>
      <c r="C7" s="64"/>
      <c r="D7" s="64"/>
      <c r="E7" s="64"/>
      <c r="F7" s="47">
        <f>SUMPRODUCT((G$3:G$40&gt;G6)/COUNTIF(G$3:G$40,G$3:G$40&amp;""))+1</f>
        <v>3</v>
      </c>
      <c r="I7" s="118" t="s">
        <v>363</v>
      </c>
      <c r="J7" s="119">
        <v>7.8</v>
      </c>
      <c r="K7" s="125">
        <f t="shared" si="0"/>
        <v>9</v>
      </c>
      <c r="L7" s="120">
        <v>10</v>
      </c>
      <c r="M7" s="125">
        <f t="shared" si="0"/>
        <v>5</v>
      </c>
      <c r="N7" s="120">
        <f t="shared" si="1"/>
        <v>17.8</v>
      </c>
      <c r="O7" s="125">
        <f t="shared" si="2"/>
        <v>11</v>
      </c>
    </row>
    <row r="8" spans="1:15" ht="15">
      <c r="A8" s="109"/>
      <c r="B8" s="110" t="s">
        <v>56</v>
      </c>
      <c r="C8" s="114" t="s">
        <v>2</v>
      </c>
      <c r="D8" s="114" t="s">
        <v>14</v>
      </c>
      <c r="E8" s="114" t="s">
        <v>4</v>
      </c>
      <c r="F8" s="116"/>
      <c r="G8" s="132"/>
      <c r="I8" s="118" t="s">
        <v>364</v>
      </c>
      <c r="J8" s="119">
        <v>8.4</v>
      </c>
      <c r="K8" s="125">
        <f t="shared" si="0"/>
        <v>3</v>
      </c>
      <c r="L8" s="120">
        <v>10.1</v>
      </c>
      <c r="M8" s="125">
        <f t="shared" si="0"/>
        <v>3</v>
      </c>
      <c r="N8" s="120">
        <f t="shared" si="1"/>
        <v>18.5</v>
      </c>
      <c r="O8" s="125">
        <f t="shared" si="2"/>
        <v>3</v>
      </c>
    </row>
    <row r="9" spans="1:15" ht="15">
      <c r="A9" s="109">
        <v>271</v>
      </c>
      <c r="B9" s="112" t="s">
        <v>364</v>
      </c>
      <c r="C9" s="114">
        <v>8.4</v>
      </c>
      <c r="D9" s="114">
        <v>10.1</v>
      </c>
      <c r="E9" s="114">
        <f>C9+D9</f>
        <v>18.5</v>
      </c>
      <c r="F9" s="116"/>
      <c r="G9" s="132"/>
      <c r="I9" s="118" t="s">
        <v>365</v>
      </c>
      <c r="J9" s="119">
        <v>8.3</v>
      </c>
      <c r="K9" s="125">
        <f t="shared" si="0"/>
        <v>4</v>
      </c>
      <c r="L9" s="120">
        <v>9.9</v>
      </c>
      <c r="M9" s="125">
        <f t="shared" si="0"/>
        <v>7</v>
      </c>
      <c r="N9" s="120">
        <f t="shared" si="1"/>
        <v>18.200000000000003</v>
      </c>
      <c r="O9" s="125">
        <f t="shared" si="2"/>
        <v>8</v>
      </c>
    </row>
    <row r="10" spans="1:15" ht="15">
      <c r="A10" s="109">
        <v>272</v>
      </c>
      <c r="B10" s="112" t="s">
        <v>365</v>
      </c>
      <c r="C10" s="114">
        <v>8.3</v>
      </c>
      <c r="D10" s="114">
        <v>9.9</v>
      </c>
      <c r="E10" s="114">
        <f>C10+D10</f>
        <v>18.200000000000003</v>
      </c>
      <c r="F10" s="116"/>
      <c r="G10" s="132"/>
      <c r="I10" s="118" t="s">
        <v>366</v>
      </c>
      <c r="J10" s="119">
        <v>7.9</v>
      </c>
      <c r="K10" s="125">
        <f t="shared" si="0"/>
        <v>7.999999999999999</v>
      </c>
      <c r="L10" s="120">
        <v>9.4</v>
      </c>
      <c r="M10" s="125">
        <f t="shared" si="0"/>
        <v>10</v>
      </c>
      <c r="N10" s="120">
        <f t="shared" si="1"/>
        <v>17.3</v>
      </c>
      <c r="O10" s="125">
        <f t="shared" si="2"/>
        <v>12</v>
      </c>
    </row>
    <row r="11" spans="1:15" ht="15">
      <c r="A11" s="109">
        <v>273</v>
      </c>
      <c r="B11" s="112" t="s">
        <v>366</v>
      </c>
      <c r="C11" s="114">
        <v>7.9</v>
      </c>
      <c r="D11" s="114">
        <v>9.4</v>
      </c>
      <c r="E11" s="114">
        <f>C11+D11</f>
        <v>17.3</v>
      </c>
      <c r="F11" s="116"/>
      <c r="G11" s="132"/>
      <c r="I11" s="118" t="s">
        <v>367</v>
      </c>
      <c r="J11" s="119">
        <v>8.3</v>
      </c>
      <c r="K11" s="125">
        <f t="shared" si="0"/>
        <v>4</v>
      </c>
      <c r="L11" s="120">
        <v>9.85</v>
      </c>
      <c r="M11" s="125">
        <f t="shared" si="0"/>
        <v>8</v>
      </c>
      <c r="N11" s="120">
        <f t="shared" si="1"/>
        <v>18.15</v>
      </c>
      <c r="O11" s="125">
        <f t="shared" si="2"/>
        <v>9</v>
      </c>
    </row>
    <row r="12" spans="1:15" ht="15">
      <c r="A12" s="109">
        <v>274</v>
      </c>
      <c r="B12" s="112" t="s">
        <v>367</v>
      </c>
      <c r="C12" s="114">
        <v>8.3</v>
      </c>
      <c r="D12" s="114">
        <v>9.85</v>
      </c>
      <c r="E12" s="114">
        <f>C12+D12</f>
        <v>18.15</v>
      </c>
      <c r="F12" s="116" t="s">
        <v>12</v>
      </c>
      <c r="G12" s="132">
        <f>SUM(E9:E12)</f>
        <v>72.15</v>
      </c>
      <c r="I12" s="8" t="s">
        <v>368</v>
      </c>
      <c r="J12" s="57">
        <v>8.1</v>
      </c>
      <c r="K12" s="71">
        <f t="shared" si="0"/>
        <v>6</v>
      </c>
      <c r="L12" s="58">
        <v>10.15</v>
      </c>
      <c r="M12" s="71">
        <f t="shared" si="0"/>
        <v>2</v>
      </c>
      <c r="N12" s="58">
        <f t="shared" si="1"/>
        <v>18.25</v>
      </c>
      <c r="O12" s="71">
        <f t="shared" si="2"/>
        <v>7</v>
      </c>
    </row>
    <row r="13" spans="1:15" ht="15">
      <c r="A13" s="7"/>
      <c r="B13" s="7"/>
      <c r="C13" s="64"/>
      <c r="D13" s="64"/>
      <c r="E13" s="64"/>
      <c r="F13" s="75">
        <v>2</v>
      </c>
      <c r="I13" s="8" t="s">
        <v>369</v>
      </c>
      <c r="J13" s="57">
        <v>8.4</v>
      </c>
      <c r="K13" s="71">
        <f t="shared" si="0"/>
        <v>3</v>
      </c>
      <c r="L13" s="58">
        <v>9.9</v>
      </c>
      <c r="M13" s="71">
        <f t="shared" si="0"/>
        <v>7</v>
      </c>
      <c r="N13" s="58">
        <f t="shared" si="1"/>
        <v>18.3</v>
      </c>
      <c r="O13" s="71">
        <f t="shared" si="2"/>
        <v>6</v>
      </c>
    </row>
    <row r="14" spans="1:15" ht="15">
      <c r="A14" s="9"/>
      <c r="B14" s="12" t="s">
        <v>167</v>
      </c>
      <c r="C14" s="63" t="s">
        <v>2</v>
      </c>
      <c r="D14" s="63" t="s">
        <v>14</v>
      </c>
      <c r="E14" s="63" t="s">
        <v>4</v>
      </c>
      <c r="I14" s="8" t="s">
        <v>370</v>
      </c>
      <c r="J14" s="57">
        <v>8.5</v>
      </c>
      <c r="K14" s="71">
        <f t="shared" si="0"/>
        <v>2</v>
      </c>
      <c r="L14" s="58">
        <v>10.1</v>
      </c>
      <c r="M14" s="71">
        <f t="shared" si="0"/>
        <v>3</v>
      </c>
      <c r="N14" s="58">
        <f t="shared" si="1"/>
        <v>18.6</v>
      </c>
      <c r="O14" s="71">
        <f t="shared" si="2"/>
        <v>2</v>
      </c>
    </row>
    <row r="15" spans="1:15" ht="15">
      <c r="A15" s="9">
        <v>275</v>
      </c>
      <c r="B15" s="15" t="s">
        <v>368</v>
      </c>
      <c r="C15" s="63">
        <v>8.1</v>
      </c>
      <c r="D15" s="63">
        <v>10.15</v>
      </c>
      <c r="E15" s="63">
        <f aca="true" t="shared" si="3" ref="E15:E20">C15+D15</f>
        <v>18.25</v>
      </c>
      <c r="I15" s="8" t="s">
        <v>371</v>
      </c>
      <c r="J15" s="57">
        <v>8.4</v>
      </c>
      <c r="K15" s="71">
        <f t="shared" si="0"/>
        <v>3</v>
      </c>
      <c r="L15" s="58">
        <v>9.8</v>
      </c>
      <c r="M15" s="71">
        <f t="shared" si="0"/>
        <v>9</v>
      </c>
      <c r="N15" s="58">
        <f t="shared" si="1"/>
        <v>18.200000000000003</v>
      </c>
      <c r="O15" s="71">
        <f t="shared" si="2"/>
        <v>8</v>
      </c>
    </row>
    <row r="16" spans="1:15" ht="15">
      <c r="A16" s="9">
        <v>276</v>
      </c>
      <c r="B16" s="15" t="s">
        <v>369</v>
      </c>
      <c r="C16" s="63">
        <v>8.4</v>
      </c>
      <c r="D16" s="63">
        <v>9.9</v>
      </c>
      <c r="E16" s="63">
        <f t="shared" si="3"/>
        <v>18.3</v>
      </c>
      <c r="I16" s="8" t="s">
        <v>372</v>
      </c>
      <c r="J16" s="57">
        <v>8.2</v>
      </c>
      <c r="K16" s="71">
        <f t="shared" si="0"/>
        <v>5</v>
      </c>
      <c r="L16" s="58">
        <v>10.15</v>
      </c>
      <c r="M16" s="71">
        <f t="shared" si="0"/>
        <v>2</v>
      </c>
      <c r="N16" s="58">
        <f t="shared" si="1"/>
        <v>18.35</v>
      </c>
      <c r="O16" s="71">
        <f t="shared" si="2"/>
        <v>5</v>
      </c>
    </row>
    <row r="17" spans="1:15" ht="15">
      <c r="A17" s="9">
        <v>277</v>
      </c>
      <c r="B17" s="15" t="s">
        <v>370</v>
      </c>
      <c r="C17" s="63">
        <v>8.5</v>
      </c>
      <c r="D17" s="63">
        <v>10.1</v>
      </c>
      <c r="E17" s="63">
        <f t="shared" si="3"/>
        <v>18.6</v>
      </c>
      <c r="I17" s="8" t="s">
        <v>373</v>
      </c>
      <c r="J17" s="57">
        <v>9</v>
      </c>
      <c r="K17" s="71">
        <f t="shared" si="0"/>
        <v>1</v>
      </c>
      <c r="L17" s="58">
        <v>10.2</v>
      </c>
      <c r="M17" s="71">
        <f t="shared" si="0"/>
        <v>1</v>
      </c>
      <c r="N17" s="58">
        <f t="shared" si="1"/>
        <v>19.2</v>
      </c>
      <c r="O17" s="71">
        <f t="shared" si="2"/>
        <v>1</v>
      </c>
    </row>
    <row r="18" spans="1:15" ht="15">
      <c r="A18" s="9">
        <v>278</v>
      </c>
      <c r="B18" s="15" t="s">
        <v>371</v>
      </c>
      <c r="C18" s="63">
        <v>8.4</v>
      </c>
      <c r="D18" s="63">
        <v>9.8</v>
      </c>
      <c r="E18" s="63">
        <f t="shared" si="3"/>
        <v>18.200000000000003</v>
      </c>
      <c r="I18" s="8" t="s">
        <v>375</v>
      </c>
      <c r="J18" s="57">
        <v>8.1</v>
      </c>
      <c r="K18" s="71">
        <f t="shared" si="0"/>
        <v>6</v>
      </c>
      <c r="L18" s="58">
        <v>9.85</v>
      </c>
      <c r="M18" s="71">
        <f t="shared" si="0"/>
        <v>8</v>
      </c>
      <c r="N18" s="58">
        <f>J18+L18</f>
        <v>17.95</v>
      </c>
      <c r="O18" s="71">
        <f t="shared" si="2"/>
        <v>10</v>
      </c>
    </row>
    <row r="19" spans="1:5" ht="15">
      <c r="A19" s="9">
        <v>279</v>
      </c>
      <c r="B19" s="15" t="s">
        <v>372</v>
      </c>
      <c r="C19" s="63">
        <v>8.2</v>
      </c>
      <c r="D19" s="63">
        <v>10.15</v>
      </c>
      <c r="E19" s="63">
        <f t="shared" si="3"/>
        <v>18.35</v>
      </c>
    </row>
    <row r="20" spans="1:7" ht="15">
      <c r="A20" s="9">
        <v>280</v>
      </c>
      <c r="B20" s="15" t="s">
        <v>373</v>
      </c>
      <c r="C20" s="63">
        <v>9</v>
      </c>
      <c r="D20" s="63">
        <v>10.2</v>
      </c>
      <c r="E20" s="63">
        <f t="shared" si="3"/>
        <v>19.2</v>
      </c>
      <c r="F20" s="44" t="s">
        <v>12</v>
      </c>
      <c r="G20" s="48">
        <f>E20+E17+E19+E16</f>
        <v>74.45</v>
      </c>
    </row>
    <row r="21" spans="1:6" ht="15">
      <c r="A21" s="7"/>
      <c r="B21" s="7"/>
      <c r="C21" s="64"/>
      <c r="D21" s="64"/>
      <c r="E21" s="64"/>
      <c r="F21" s="99">
        <v>1</v>
      </c>
    </row>
    <row r="22" spans="1:5" ht="15">
      <c r="A22" s="9"/>
      <c r="B22" s="12" t="s">
        <v>374</v>
      </c>
      <c r="C22" s="63" t="s">
        <v>2</v>
      </c>
      <c r="D22" s="63" t="s">
        <v>14</v>
      </c>
      <c r="E22" s="63" t="s">
        <v>4</v>
      </c>
    </row>
    <row r="23" spans="1:5" ht="15">
      <c r="A23" s="9">
        <v>281</v>
      </c>
      <c r="B23" s="15" t="s">
        <v>375</v>
      </c>
      <c r="C23" s="63">
        <v>8.1</v>
      </c>
      <c r="D23" s="63">
        <v>9.85</v>
      </c>
      <c r="E23" s="63">
        <f>C23+D23</f>
        <v>17.95</v>
      </c>
    </row>
  </sheetData>
  <sheetProtection selectLockedCells="1" selectUnlockedCells="1"/>
  <conditionalFormatting sqref="K4:K18">
    <cfRule type="cellIs" priority="13" dxfId="2" operator="equal" stopIfTrue="1">
      <formula>3</formula>
    </cfRule>
    <cfRule type="cellIs" priority="14" dxfId="297" operator="equal" stopIfTrue="1">
      <formula>2</formula>
    </cfRule>
    <cfRule type="cellIs" priority="15" dxfId="298" operator="equal" stopIfTrue="1">
      <formula>1</formula>
    </cfRule>
  </conditionalFormatting>
  <conditionalFormatting sqref="M4:M18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O4:O18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F7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F13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I3" sqref="I3:O7"/>
    </sheetView>
  </sheetViews>
  <sheetFormatPr defaultColWidth="11.57421875" defaultRowHeight="12.75"/>
  <cols>
    <col min="1" max="1" width="4.140625" style="0" customWidth="1"/>
    <col min="2" max="2" width="24.140625" style="0" customWidth="1"/>
    <col min="3" max="5" width="11.00390625" style="65" customWidth="1"/>
    <col min="6" max="6" width="11.421875" style="44" customWidth="1"/>
    <col min="7" max="7" width="11.421875" style="45" customWidth="1"/>
    <col min="8" max="8" width="11.421875" style="0" customWidth="1"/>
    <col min="9" max="9" width="28.00390625" style="0" bestFit="1" customWidth="1"/>
    <col min="10" max="10" width="8.421875" style="32" customWidth="1"/>
    <col min="11" max="11" width="6.7109375" style="32" customWidth="1"/>
    <col min="12" max="12" width="8.28125" style="32" customWidth="1"/>
    <col min="13" max="13" width="7.7109375" style="32" customWidth="1"/>
    <col min="14" max="14" width="7.8515625" style="32" customWidth="1"/>
    <col min="15" max="15" width="6.28125" style="32" customWidth="1"/>
    <col min="16" max="16384" width="11.421875" style="0" customWidth="1"/>
  </cols>
  <sheetData>
    <row r="1" spans="1:14" ht="15">
      <c r="A1" s="9"/>
      <c r="B1" s="19" t="s">
        <v>376</v>
      </c>
      <c r="C1" s="62"/>
      <c r="D1" s="62"/>
      <c r="E1" s="62"/>
      <c r="J1" s="31"/>
      <c r="K1" s="31"/>
      <c r="L1" s="31"/>
      <c r="M1" s="31"/>
      <c r="N1" s="31"/>
    </row>
    <row r="2" spans="1:15" ht="15">
      <c r="A2" s="109"/>
      <c r="B2" s="110" t="s">
        <v>157</v>
      </c>
      <c r="C2" s="114" t="s">
        <v>2</v>
      </c>
      <c r="D2" s="114" t="s">
        <v>14</v>
      </c>
      <c r="E2" s="114" t="s">
        <v>4</v>
      </c>
      <c r="F2" s="116"/>
      <c r="G2" s="143"/>
      <c r="I2" s="3" t="s">
        <v>376</v>
      </c>
      <c r="J2" s="33" t="s">
        <v>2</v>
      </c>
      <c r="K2" s="33" t="s">
        <v>395</v>
      </c>
      <c r="L2" s="33" t="s">
        <v>14</v>
      </c>
      <c r="M2" s="33" t="s">
        <v>396</v>
      </c>
      <c r="N2" s="33" t="s">
        <v>4</v>
      </c>
      <c r="O2" s="33" t="s">
        <v>397</v>
      </c>
    </row>
    <row r="3" spans="1:15" ht="15">
      <c r="A3" s="109">
        <v>284</v>
      </c>
      <c r="B3" s="112" t="s">
        <v>377</v>
      </c>
      <c r="C3" s="114">
        <v>9</v>
      </c>
      <c r="D3" s="114">
        <v>10.15</v>
      </c>
      <c r="E3" s="114">
        <f>C3+D3</f>
        <v>19.15</v>
      </c>
      <c r="F3" s="116"/>
      <c r="G3" s="143"/>
      <c r="I3" s="118" t="s">
        <v>377</v>
      </c>
      <c r="J3" s="107">
        <v>9</v>
      </c>
      <c r="K3" s="125">
        <f aca="true" t="shared" si="0" ref="K3:M13">SUMPRODUCT((J$3:J$13&gt;J3)/COUNTIF(J$3:J$13,J$3:J$13&amp;""))+1</f>
        <v>4</v>
      </c>
      <c r="L3" s="107">
        <v>10.15</v>
      </c>
      <c r="M3" s="125">
        <f t="shared" si="0"/>
        <v>3</v>
      </c>
      <c r="N3" s="107">
        <f aca="true" t="shared" si="1" ref="N3:N13">J3+L3</f>
        <v>19.15</v>
      </c>
      <c r="O3" s="125">
        <f aca="true" t="shared" si="2" ref="O3:O13">SUMPRODUCT((N$3:N$13&gt;N3)/COUNTIF(N$3:N$13,N$3:N$13&amp;""))+1</f>
        <v>3</v>
      </c>
    </row>
    <row r="4" spans="1:15" ht="15">
      <c r="A4" s="109">
        <v>285</v>
      </c>
      <c r="B4" s="112" t="s">
        <v>378</v>
      </c>
      <c r="C4" s="114">
        <v>9.3</v>
      </c>
      <c r="D4" s="114">
        <v>9.8</v>
      </c>
      <c r="E4" s="114">
        <f>C4+D4</f>
        <v>19.1</v>
      </c>
      <c r="F4" s="116"/>
      <c r="G4" s="143"/>
      <c r="I4" s="118" t="s">
        <v>378</v>
      </c>
      <c r="J4" s="107">
        <v>9.3</v>
      </c>
      <c r="K4" s="125">
        <f t="shared" si="0"/>
        <v>2</v>
      </c>
      <c r="L4" s="107">
        <v>9.8</v>
      </c>
      <c r="M4" s="125">
        <f t="shared" si="0"/>
        <v>6.999999999999999</v>
      </c>
      <c r="N4" s="107">
        <f t="shared" si="1"/>
        <v>19.1</v>
      </c>
      <c r="O4" s="125">
        <f t="shared" si="2"/>
        <v>4</v>
      </c>
    </row>
    <row r="5" spans="1:15" ht="15">
      <c r="A5" s="109">
        <v>286</v>
      </c>
      <c r="B5" s="112" t="s">
        <v>379</v>
      </c>
      <c r="C5" s="114">
        <v>9.2</v>
      </c>
      <c r="D5" s="114">
        <v>10</v>
      </c>
      <c r="E5" s="114">
        <f>C5+D5</f>
        <v>19.2</v>
      </c>
      <c r="F5" s="116"/>
      <c r="G5" s="143"/>
      <c r="I5" s="118" t="s">
        <v>379</v>
      </c>
      <c r="J5" s="107">
        <v>9.2</v>
      </c>
      <c r="K5" s="125">
        <f t="shared" si="0"/>
        <v>3</v>
      </c>
      <c r="L5" s="107">
        <v>10</v>
      </c>
      <c r="M5" s="125">
        <f t="shared" si="0"/>
        <v>5</v>
      </c>
      <c r="N5" s="107">
        <f t="shared" si="1"/>
        <v>19.2</v>
      </c>
      <c r="O5" s="125">
        <f t="shared" si="2"/>
        <v>2</v>
      </c>
    </row>
    <row r="6" spans="1:15" ht="15">
      <c r="A6" s="109">
        <v>287</v>
      </c>
      <c r="B6" s="112" t="s">
        <v>380</v>
      </c>
      <c r="C6" s="114">
        <v>9.4</v>
      </c>
      <c r="D6" s="114">
        <v>10.05</v>
      </c>
      <c r="E6" s="114">
        <f>C6+D6</f>
        <v>19.450000000000003</v>
      </c>
      <c r="F6" s="116"/>
      <c r="G6" s="143"/>
      <c r="I6" s="118" t="s">
        <v>380</v>
      </c>
      <c r="J6" s="107">
        <v>9.4</v>
      </c>
      <c r="K6" s="125">
        <f t="shared" si="0"/>
        <v>1</v>
      </c>
      <c r="L6" s="107">
        <v>10.05</v>
      </c>
      <c r="M6" s="125">
        <f t="shared" si="0"/>
        <v>4</v>
      </c>
      <c r="N6" s="107">
        <f t="shared" si="1"/>
        <v>19.450000000000003</v>
      </c>
      <c r="O6" s="125">
        <f t="shared" si="2"/>
        <v>1</v>
      </c>
    </row>
    <row r="7" spans="1:15" ht="15">
      <c r="A7" s="109">
        <v>288</v>
      </c>
      <c r="B7" s="112" t="s">
        <v>381</v>
      </c>
      <c r="C7" s="114">
        <v>9.3</v>
      </c>
      <c r="D7" s="114">
        <v>9.6</v>
      </c>
      <c r="E7" s="114">
        <f>C7+D7</f>
        <v>18.9</v>
      </c>
      <c r="F7" s="116" t="s">
        <v>12</v>
      </c>
      <c r="G7" s="143">
        <f>SUM(E3:E6)</f>
        <v>76.9</v>
      </c>
      <c r="I7" s="118" t="s">
        <v>381</v>
      </c>
      <c r="J7" s="107">
        <v>9.3</v>
      </c>
      <c r="K7" s="125">
        <f t="shared" si="0"/>
        <v>2</v>
      </c>
      <c r="L7" s="107">
        <v>9.6</v>
      </c>
      <c r="M7" s="125">
        <f t="shared" si="0"/>
        <v>8</v>
      </c>
      <c r="N7" s="107">
        <f t="shared" si="1"/>
        <v>18.9</v>
      </c>
      <c r="O7" s="125">
        <f t="shared" si="2"/>
        <v>5</v>
      </c>
    </row>
    <row r="8" spans="1:15" ht="15">
      <c r="A8" s="7"/>
      <c r="B8" s="7"/>
      <c r="C8" s="64"/>
      <c r="D8" s="64"/>
      <c r="E8" s="64"/>
      <c r="F8" s="80">
        <v>1</v>
      </c>
      <c r="I8" s="8" t="s">
        <v>382</v>
      </c>
      <c r="J8" s="33">
        <v>8.2</v>
      </c>
      <c r="K8" s="71">
        <f t="shared" si="0"/>
        <v>9</v>
      </c>
      <c r="L8" s="33">
        <v>9.95</v>
      </c>
      <c r="M8" s="71">
        <f t="shared" si="0"/>
        <v>5.999999999999999</v>
      </c>
      <c r="N8" s="33">
        <f t="shared" si="1"/>
        <v>18.15</v>
      </c>
      <c r="O8" s="71">
        <f t="shared" si="2"/>
        <v>10</v>
      </c>
    </row>
    <row r="9" spans="1:15" ht="15">
      <c r="A9" s="9"/>
      <c r="B9" s="12" t="s">
        <v>209</v>
      </c>
      <c r="C9" s="63" t="s">
        <v>2</v>
      </c>
      <c r="D9" s="63" t="s">
        <v>14</v>
      </c>
      <c r="E9" s="63" t="s">
        <v>4</v>
      </c>
      <c r="I9" s="8" t="s">
        <v>383</v>
      </c>
      <c r="J9" s="33">
        <v>8.8</v>
      </c>
      <c r="K9" s="71">
        <f t="shared" si="0"/>
        <v>5</v>
      </c>
      <c r="L9" s="33">
        <v>10.4</v>
      </c>
      <c r="M9" s="71">
        <f t="shared" si="0"/>
        <v>1</v>
      </c>
      <c r="N9" s="33">
        <f t="shared" si="1"/>
        <v>19.200000000000003</v>
      </c>
      <c r="O9" s="71">
        <f t="shared" si="2"/>
        <v>2</v>
      </c>
    </row>
    <row r="10" spans="1:15" ht="15">
      <c r="A10" s="9">
        <v>289</v>
      </c>
      <c r="B10" s="15" t="s">
        <v>382</v>
      </c>
      <c r="C10" s="63">
        <v>8.2</v>
      </c>
      <c r="D10" s="63">
        <v>9.95</v>
      </c>
      <c r="E10" s="63">
        <f>C10+D10</f>
        <v>18.15</v>
      </c>
      <c r="I10" s="8" t="s">
        <v>384</v>
      </c>
      <c r="J10" s="33">
        <v>8.4</v>
      </c>
      <c r="K10" s="71">
        <f t="shared" si="0"/>
        <v>7</v>
      </c>
      <c r="L10" s="33">
        <v>10.35</v>
      </c>
      <c r="M10" s="71">
        <f t="shared" si="0"/>
        <v>2</v>
      </c>
      <c r="N10" s="33">
        <f t="shared" si="1"/>
        <v>18.75</v>
      </c>
      <c r="O10" s="71">
        <f t="shared" si="2"/>
        <v>7</v>
      </c>
    </row>
    <row r="11" spans="1:15" ht="15">
      <c r="A11" s="9">
        <v>290</v>
      </c>
      <c r="B11" s="15" t="s">
        <v>383</v>
      </c>
      <c r="C11" s="63">
        <v>8.8</v>
      </c>
      <c r="D11" s="63">
        <v>10.4</v>
      </c>
      <c r="E11" s="63">
        <f>C11+D11</f>
        <v>19.200000000000003</v>
      </c>
      <c r="I11" s="8" t="s">
        <v>385</v>
      </c>
      <c r="J11" s="33">
        <v>8.8</v>
      </c>
      <c r="K11" s="71">
        <f t="shared" si="0"/>
        <v>5</v>
      </c>
      <c r="L11" s="33">
        <v>10</v>
      </c>
      <c r="M11" s="71">
        <f t="shared" si="0"/>
        <v>5</v>
      </c>
      <c r="N11" s="33">
        <f t="shared" si="1"/>
        <v>18.8</v>
      </c>
      <c r="O11" s="71">
        <f t="shared" si="2"/>
        <v>6</v>
      </c>
    </row>
    <row r="12" spans="1:15" ht="15">
      <c r="A12" s="9">
        <v>291</v>
      </c>
      <c r="B12" s="15" t="s">
        <v>384</v>
      </c>
      <c r="C12" s="63">
        <v>8.4</v>
      </c>
      <c r="D12" s="63">
        <v>10.35</v>
      </c>
      <c r="E12" s="63">
        <f>C12+D12</f>
        <v>18.75</v>
      </c>
      <c r="I12" s="8" t="s">
        <v>387</v>
      </c>
      <c r="J12" s="33">
        <v>8.5</v>
      </c>
      <c r="K12" s="71">
        <f t="shared" si="0"/>
        <v>6</v>
      </c>
      <c r="L12" s="33">
        <v>10.05</v>
      </c>
      <c r="M12" s="71">
        <f t="shared" si="0"/>
        <v>4</v>
      </c>
      <c r="N12" s="33">
        <f t="shared" si="1"/>
        <v>18.55</v>
      </c>
      <c r="O12" s="71">
        <f t="shared" si="2"/>
        <v>8</v>
      </c>
    </row>
    <row r="13" spans="1:15" ht="15">
      <c r="A13" s="9">
        <v>292</v>
      </c>
      <c r="B13" s="15" t="s">
        <v>385</v>
      </c>
      <c r="C13" s="63">
        <v>8.8</v>
      </c>
      <c r="D13" s="63">
        <v>10</v>
      </c>
      <c r="E13" s="63">
        <f>C13+D13</f>
        <v>18.8</v>
      </c>
      <c r="F13" s="44" t="s">
        <v>12</v>
      </c>
      <c r="G13" s="45">
        <f>SUM(E10:E13)</f>
        <v>74.9</v>
      </c>
      <c r="I13" s="8" t="s">
        <v>388</v>
      </c>
      <c r="J13" s="33">
        <v>8.3</v>
      </c>
      <c r="K13" s="71">
        <f t="shared" si="0"/>
        <v>8</v>
      </c>
      <c r="L13" s="33">
        <v>10</v>
      </c>
      <c r="M13" s="71">
        <f t="shared" si="0"/>
        <v>5</v>
      </c>
      <c r="N13" s="33">
        <f t="shared" si="1"/>
        <v>18.3</v>
      </c>
      <c r="O13" s="71">
        <f t="shared" si="2"/>
        <v>9</v>
      </c>
    </row>
    <row r="14" spans="1:6" ht="15">
      <c r="A14" s="7"/>
      <c r="B14" s="7"/>
      <c r="C14" s="64"/>
      <c r="D14" s="64"/>
      <c r="E14" s="64"/>
      <c r="F14" s="75">
        <v>2</v>
      </c>
    </row>
    <row r="15" spans="1:5" ht="15">
      <c r="A15" s="9"/>
      <c r="B15" s="12" t="s">
        <v>386</v>
      </c>
      <c r="C15" s="63" t="s">
        <v>2</v>
      </c>
      <c r="D15" s="63" t="s">
        <v>14</v>
      </c>
      <c r="E15" s="63" t="s">
        <v>4</v>
      </c>
    </row>
    <row r="16" spans="1:5" ht="15">
      <c r="A16" s="9">
        <v>293</v>
      </c>
      <c r="B16" s="15" t="s">
        <v>387</v>
      </c>
      <c r="C16" s="63">
        <v>8.5</v>
      </c>
      <c r="D16" s="63">
        <v>10.05</v>
      </c>
      <c r="E16" s="63">
        <f>C16+D16</f>
        <v>18.55</v>
      </c>
    </row>
    <row r="17" spans="1:5" ht="15">
      <c r="A17" s="7"/>
      <c r="B17" s="7"/>
      <c r="C17" s="64"/>
      <c r="D17" s="64"/>
      <c r="E17" s="64"/>
    </row>
    <row r="18" spans="1:5" ht="15">
      <c r="A18" s="9"/>
      <c r="B18" s="12" t="s">
        <v>297</v>
      </c>
      <c r="C18" s="63" t="s">
        <v>2</v>
      </c>
      <c r="D18" s="63" t="s">
        <v>14</v>
      </c>
      <c r="E18" s="63" t="s">
        <v>4</v>
      </c>
    </row>
    <row r="19" spans="1:5" ht="15">
      <c r="A19" s="9">
        <v>294</v>
      </c>
      <c r="B19" s="15" t="s">
        <v>388</v>
      </c>
      <c r="C19" s="63">
        <v>8.3</v>
      </c>
      <c r="D19" s="63">
        <v>10</v>
      </c>
      <c r="E19" s="63">
        <f>C19+D19</f>
        <v>18.3</v>
      </c>
    </row>
    <row r="20" spans="1:5" ht="15">
      <c r="A20" s="7"/>
      <c r="B20" s="7"/>
      <c r="C20" s="64"/>
      <c r="D20" s="64"/>
      <c r="E20" s="64"/>
    </row>
    <row r="21" spans="1:5" ht="15">
      <c r="A21" s="9"/>
      <c r="B21" s="12" t="s">
        <v>389</v>
      </c>
      <c r="C21" s="63" t="s">
        <v>2</v>
      </c>
      <c r="D21" s="63" t="s">
        <v>14</v>
      </c>
      <c r="E21" s="63" t="s">
        <v>4</v>
      </c>
    </row>
    <row r="22" spans="1:5" ht="15">
      <c r="A22" s="9">
        <v>295</v>
      </c>
      <c r="B22" s="15" t="s">
        <v>390</v>
      </c>
      <c r="C22" s="63">
        <v>0</v>
      </c>
      <c r="D22" s="63">
        <v>0</v>
      </c>
      <c r="E22" s="63">
        <f>C22+D22</f>
        <v>0</v>
      </c>
    </row>
  </sheetData>
  <sheetProtection selectLockedCells="1" selectUnlockedCells="1"/>
  <conditionalFormatting sqref="K3:K13">
    <cfRule type="cellIs" priority="13" dxfId="2" operator="equal" stopIfTrue="1">
      <formula>3</formula>
    </cfRule>
    <cfRule type="cellIs" priority="14" dxfId="297" operator="equal" stopIfTrue="1">
      <formula>2</formula>
    </cfRule>
    <cfRule type="cellIs" priority="15" dxfId="298" operator="equal" stopIfTrue="1">
      <formula>1</formula>
    </cfRule>
  </conditionalFormatting>
  <conditionalFormatting sqref="M3:M13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O3:O13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F8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F14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11.57421875" defaultRowHeight="12.75"/>
  <cols>
    <col min="1" max="1" width="4.140625" style="0" customWidth="1"/>
    <col min="2" max="2" width="24.28125" style="0" customWidth="1"/>
    <col min="3" max="5" width="11.421875" style="1" customWidth="1"/>
    <col min="6" max="16384" width="11.421875" style="0" customWidth="1"/>
  </cols>
  <sheetData>
    <row r="1" spans="1:5" ht="15">
      <c r="A1" s="9"/>
      <c r="B1" s="19" t="s">
        <v>391</v>
      </c>
      <c r="C1" s="10"/>
      <c r="D1" s="10"/>
      <c r="E1" s="10"/>
    </row>
    <row r="2" spans="1:5" ht="15">
      <c r="A2" s="9"/>
      <c r="B2" s="12" t="s">
        <v>69</v>
      </c>
      <c r="C2" s="13" t="s">
        <v>2</v>
      </c>
      <c r="D2" s="13" t="s">
        <v>14</v>
      </c>
      <c r="E2" s="13" t="s">
        <v>4</v>
      </c>
    </row>
    <row r="3" spans="1:5" ht="15">
      <c r="A3" s="9">
        <v>296</v>
      </c>
      <c r="B3" s="15" t="s">
        <v>392</v>
      </c>
      <c r="C3" s="13">
        <v>0</v>
      </c>
      <c r="D3" s="13">
        <v>0</v>
      </c>
      <c r="E3" s="13">
        <f>C3+D3</f>
        <v>0</v>
      </c>
    </row>
    <row r="4" spans="1:5" ht="15">
      <c r="A4" s="9">
        <v>297</v>
      </c>
      <c r="B4" s="15" t="s">
        <v>393</v>
      </c>
      <c r="C4" s="13">
        <v>9.2</v>
      </c>
      <c r="D4" s="13">
        <v>10.1</v>
      </c>
      <c r="E4" s="13">
        <f>C4+D4</f>
        <v>19.299999999999997</v>
      </c>
    </row>
    <row r="5" spans="1:5" ht="15">
      <c r="A5" s="9">
        <v>298</v>
      </c>
      <c r="B5" s="15" t="s">
        <v>394</v>
      </c>
      <c r="C5" s="13">
        <v>0</v>
      </c>
      <c r="D5" s="13">
        <v>0</v>
      </c>
      <c r="E5" s="13">
        <f>C5+D5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I3" sqref="I3:O5"/>
    </sheetView>
  </sheetViews>
  <sheetFormatPr defaultColWidth="11.57421875" defaultRowHeight="12.75"/>
  <cols>
    <col min="1" max="1" width="4.140625" style="0" bestFit="1" customWidth="1"/>
    <col min="2" max="2" width="24.28125" style="0" customWidth="1"/>
    <col min="3" max="5" width="11.421875" style="18" customWidth="1"/>
    <col min="6" max="6" width="12.421875" style="0" bestFit="1" customWidth="1"/>
    <col min="7" max="7" width="5.421875" style="0" bestFit="1" customWidth="1"/>
    <col min="8" max="8" width="9.28125" style="0" customWidth="1"/>
    <col min="9" max="9" width="23.7109375" style="0" bestFit="1" customWidth="1"/>
    <col min="10" max="15" width="7.8515625" style="0" customWidth="1"/>
    <col min="16" max="16384" width="11.421875" style="0" customWidth="1"/>
  </cols>
  <sheetData>
    <row r="1" spans="1:15" ht="15">
      <c r="A1" s="9"/>
      <c r="B1" s="19" t="s">
        <v>68</v>
      </c>
      <c r="C1" s="20"/>
      <c r="D1" s="20"/>
      <c r="E1" s="20"/>
      <c r="F1" s="7"/>
      <c r="J1" s="41"/>
      <c r="K1" s="41"/>
      <c r="L1" s="41"/>
      <c r="M1" s="41"/>
      <c r="N1" s="41"/>
      <c r="O1" s="42"/>
    </row>
    <row r="2" spans="1:15" ht="15">
      <c r="A2" s="109"/>
      <c r="B2" s="110" t="s">
        <v>69</v>
      </c>
      <c r="C2" s="111" t="s">
        <v>2</v>
      </c>
      <c r="D2" s="111" t="s">
        <v>14</v>
      </c>
      <c r="E2" s="111" t="s">
        <v>4</v>
      </c>
      <c r="F2" s="7"/>
      <c r="I2" s="3" t="s">
        <v>68</v>
      </c>
      <c r="J2" s="43" t="s">
        <v>2</v>
      </c>
      <c r="K2" s="43" t="s">
        <v>395</v>
      </c>
      <c r="L2" s="43" t="s">
        <v>14</v>
      </c>
      <c r="M2" s="43" t="s">
        <v>396</v>
      </c>
      <c r="N2" s="43" t="s">
        <v>4</v>
      </c>
      <c r="O2" s="43" t="s">
        <v>397</v>
      </c>
    </row>
    <row r="3" spans="1:15" ht="15">
      <c r="A3" s="109">
        <v>112</v>
      </c>
      <c r="B3" s="112" t="s">
        <v>70</v>
      </c>
      <c r="C3" s="111">
        <v>7.2</v>
      </c>
      <c r="D3" s="111">
        <v>8.9</v>
      </c>
      <c r="E3" s="111">
        <f>C3+D3</f>
        <v>16.1</v>
      </c>
      <c r="F3" s="7"/>
      <c r="I3" s="106" t="s">
        <v>70</v>
      </c>
      <c r="J3" s="107">
        <v>7.2</v>
      </c>
      <c r="K3" s="108">
        <f>SUMPRODUCT((J$3:J$16&gt;J3)/COUNTIF(J$3:J$16,J$3:J$16&amp;""))+1</f>
        <v>6</v>
      </c>
      <c r="L3" s="107">
        <v>8.9</v>
      </c>
      <c r="M3" s="108">
        <f>SUMPRODUCT((L$3:L$16&gt;L3)/COUNTIF(L$3:L$16,L$3:L$16&amp;""))+1</f>
        <v>2</v>
      </c>
      <c r="N3" s="107">
        <f aca="true" t="shared" si="0" ref="N3:N15">J3+L3</f>
        <v>16.1</v>
      </c>
      <c r="O3" s="108">
        <f>SUMPRODUCT((N$3:N$16&gt;N3)/COUNTIF(N$3:N$16,N$3:N$16&amp;""))+1</f>
        <v>4</v>
      </c>
    </row>
    <row r="4" spans="1:15" ht="15">
      <c r="A4" s="109">
        <v>113</v>
      </c>
      <c r="B4" s="112" t="s">
        <v>71</v>
      </c>
      <c r="C4" s="111">
        <v>7.4</v>
      </c>
      <c r="D4" s="111">
        <v>8.4</v>
      </c>
      <c r="E4" s="111">
        <f>C4+D4</f>
        <v>15.8</v>
      </c>
      <c r="F4" s="7"/>
      <c r="I4" s="106" t="s">
        <v>71</v>
      </c>
      <c r="J4" s="107">
        <v>7.4</v>
      </c>
      <c r="K4" s="108">
        <f aca="true" t="shared" si="1" ref="K4:M16">SUMPRODUCT((J$3:J$16&gt;J4)/COUNTIF(J$3:J$16,J$3:J$16&amp;""))+1</f>
        <v>5</v>
      </c>
      <c r="L4" s="107">
        <v>8.4</v>
      </c>
      <c r="M4" s="108">
        <f t="shared" si="1"/>
        <v>6</v>
      </c>
      <c r="N4" s="107">
        <f t="shared" si="0"/>
        <v>15.8</v>
      </c>
      <c r="O4" s="108">
        <f aca="true" t="shared" si="2" ref="O4:O16">SUMPRODUCT((N$3:N$16&gt;N4)/COUNTIF(N$3:N$16,N$3:N$16&amp;""))+1</f>
        <v>6</v>
      </c>
    </row>
    <row r="5" spans="1:15" ht="15">
      <c r="A5" s="109">
        <v>114</v>
      </c>
      <c r="B5" s="112" t="s">
        <v>72</v>
      </c>
      <c r="C5" s="111">
        <v>8.2</v>
      </c>
      <c r="D5" s="111">
        <v>9.65</v>
      </c>
      <c r="E5" s="111">
        <f>C5+D5</f>
        <v>17.85</v>
      </c>
      <c r="F5" s="7"/>
      <c r="I5" s="106" t="s">
        <v>72</v>
      </c>
      <c r="J5" s="107">
        <v>8.2</v>
      </c>
      <c r="K5" s="108">
        <f t="shared" si="1"/>
        <v>2</v>
      </c>
      <c r="L5" s="107">
        <v>9.65</v>
      </c>
      <c r="M5" s="108">
        <f t="shared" si="1"/>
        <v>1</v>
      </c>
      <c r="N5" s="107">
        <f t="shared" si="0"/>
        <v>17.85</v>
      </c>
      <c r="O5" s="108">
        <f t="shared" si="2"/>
        <v>1</v>
      </c>
    </row>
    <row r="6" spans="1:15" ht="15">
      <c r="A6" s="9"/>
      <c r="B6" s="9"/>
      <c r="C6" s="20"/>
      <c r="D6" s="20"/>
      <c r="E6" s="20"/>
      <c r="F6" s="7"/>
      <c r="I6" s="37" t="s">
        <v>74</v>
      </c>
      <c r="J6" s="33">
        <v>7.7</v>
      </c>
      <c r="K6" s="34">
        <f t="shared" si="1"/>
        <v>4</v>
      </c>
      <c r="L6" s="33">
        <v>8.55</v>
      </c>
      <c r="M6" s="34">
        <f t="shared" si="1"/>
        <v>4</v>
      </c>
      <c r="N6" s="33">
        <f t="shared" si="0"/>
        <v>16.25</v>
      </c>
      <c r="O6" s="34">
        <f t="shared" si="2"/>
        <v>3</v>
      </c>
    </row>
    <row r="7" spans="1:15" ht="15">
      <c r="A7" s="9"/>
      <c r="B7" s="12" t="s">
        <v>73</v>
      </c>
      <c r="C7" s="21" t="s">
        <v>2</v>
      </c>
      <c r="D7" s="21" t="s">
        <v>14</v>
      </c>
      <c r="E7" s="21" t="s">
        <v>4</v>
      </c>
      <c r="F7" s="7"/>
      <c r="I7" s="37" t="s">
        <v>75</v>
      </c>
      <c r="J7" s="33">
        <v>8</v>
      </c>
      <c r="K7" s="34">
        <f t="shared" si="1"/>
        <v>3</v>
      </c>
      <c r="L7" s="33">
        <v>7.85</v>
      </c>
      <c r="M7" s="34">
        <f t="shared" si="1"/>
        <v>12</v>
      </c>
      <c r="N7" s="33">
        <f t="shared" si="0"/>
        <v>15.85</v>
      </c>
      <c r="O7" s="34">
        <f t="shared" si="2"/>
        <v>5</v>
      </c>
    </row>
    <row r="8" spans="1:15" ht="15">
      <c r="A8" s="9">
        <v>115</v>
      </c>
      <c r="B8" s="8" t="s">
        <v>74</v>
      </c>
      <c r="C8" s="22">
        <v>7.7</v>
      </c>
      <c r="D8" s="22">
        <v>8.55</v>
      </c>
      <c r="E8" s="22">
        <f>C8+D8</f>
        <v>16.25</v>
      </c>
      <c r="F8" s="7"/>
      <c r="I8" s="37" t="s">
        <v>76</v>
      </c>
      <c r="J8" s="33">
        <v>7.2</v>
      </c>
      <c r="K8" s="34">
        <f t="shared" si="1"/>
        <v>6</v>
      </c>
      <c r="L8" s="33">
        <v>8.25</v>
      </c>
      <c r="M8" s="34">
        <f t="shared" si="1"/>
        <v>8</v>
      </c>
      <c r="N8" s="33">
        <f t="shared" si="0"/>
        <v>15.45</v>
      </c>
      <c r="O8" s="34">
        <f t="shared" si="2"/>
        <v>8</v>
      </c>
    </row>
    <row r="9" spans="1:15" ht="15">
      <c r="A9" s="9">
        <v>116</v>
      </c>
      <c r="B9" s="8" t="s">
        <v>75</v>
      </c>
      <c r="C9" s="22">
        <v>8</v>
      </c>
      <c r="D9" s="22">
        <v>7.85</v>
      </c>
      <c r="E9" s="22">
        <f>C9+D9</f>
        <v>15.85</v>
      </c>
      <c r="F9" s="7"/>
      <c r="I9" s="37" t="s">
        <v>77</v>
      </c>
      <c r="J9" s="33"/>
      <c r="K9" s="34">
        <f t="shared" si="1"/>
        <v>9</v>
      </c>
      <c r="L9" s="33"/>
      <c r="M9" s="34">
        <f t="shared" si="1"/>
        <v>13</v>
      </c>
      <c r="N9" s="33">
        <f t="shared" si="0"/>
        <v>0</v>
      </c>
      <c r="O9" s="34">
        <f t="shared" si="2"/>
        <v>12</v>
      </c>
    </row>
    <row r="10" spans="1:15" ht="15">
      <c r="A10" s="9">
        <v>117</v>
      </c>
      <c r="B10" s="8" t="s">
        <v>76</v>
      </c>
      <c r="C10" s="22">
        <v>7.2</v>
      </c>
      <c r="D10" s="22">
        <v>8.25</v>
      </c>
      <c r="E10" s="22">
        <f>C10+D10</f>
        <v>15.45</v>
      </c>
      <c r="F10" s="7"/>
      <c r="I10" s="37" t="s">
        <v>79</v>
      </c>
      <c r="J10" s="33">
        <v>7.2</v>
      </c>
      <c r="K10" s="34">
        <f t="shared" si="1"/>
        <v>6</v>
      </c>
      <c r="L10" s="33">
        <v>7.95</v>
      </c>
      <c r="M10" s="34">
        <f t="shared" si="1"/>
        <v>11</v>
      </c>
      <c r="N10" s="33">
        <f t="shared" si="0"/>
        <v>15.15</v>
      </c>
      <c r="O10" s="34">
        <f t="shared" si="2"/>
        <v>10</v>
      </c>
    </row>
    <row r="11" spans="1:15" ht="15">
      <c r="A11" s="9">
        <v>118</v>
      </c>
      <c r="B11" s="8" t="s">
        <v>77</v>
      </c>
      <c r="C11" s="22"/>
      <c r="D11" s="22"/>
      <c r="E11" s="22">
        <f>C11+D11</f>
        <v>0</v>
      </c>
      <c r="F11" s="7"/>
      <c r="I11" s="37" t="s">
        <v>80</v>
      </c>
      <c r="J11" s="33">
        <v>6.3</v>
      </c>
      <c r="K11" s="34">
        <f t="shared" si="1"/>
        <v>7.999999999999999</v>
      </c>
      <c r="L11" s="33">
        <v>8.3</v>
      </c>
      <c r="M11" s="34">
        <f t="shared" si="1"/>
        <v>7</v>
      </c>
      <c r="N11" s="33">
        <f t="shared" si="0"/>
        <v>14.600000000000001</v>
      </c>
      <c r="O11" s="34">
        <f t="shared" si="2"/>
        <v>11</v>
      </c>
    </row>
    <row r="12" spans="1:15" ht="15">
      <c r="A12" s="9"/>
      <c r="B12" s="2"/>
      <c r="C12" s="23"/>
      <c r="D12" s="23"/>
      <c r="E12" s="23"/>
      <c r="F12" s="7"/>
      <c r="I12" s="37" t="s">
        <v>81</v>
      </c>
      <c r="J12" s="33"/>
      <c r="K12" s="34">
        <f t="shared" si="1"/>
        <v>9</v>
      </c>
      <c r="L12" s="33"/>
      <c r="M12" s="34">
        <f t="shared" si="1"/>
        <v>13</v>
      </c>
      <c r="N12" s="33">
        <f t="shared" si="0"/>
        <v>0</v>
      </c>
      <c r="O12" s="34">
        <f t="shared" si="2"/>
        <v>12</v>
      </c>
    </row>
    <row r="13" spans="1:15" ht="15">
      <c r="A13" s="7"/>
      <c r="B13" s="7"/>
      <c r="C13" s="24"/>
      <c r="D13" s="24"/>
      <c r="E13" s="24"/>
      <c r="F13" s="7"/>
      <c r="I13" s="37" t="s">
        <v>82</v>
      </c>
      <c r="J13" s="33">
        <v>7</v>
      </c>
      <c r="K13" s="34">
        <f t="shared" si="1"/>
        <v>6.999999999999999</v>
      </c>
      <c r="L13" s="33">
        <v>8.2</v>
      </c>
      <c r="M13" s="34">
        <f t="shared" si="1"/>
        <v>9</v>
      </c>
      <c r="N13" s="33">
        <f t="shared" si="0"/>
        <v>15.2</v>
      </c>
      <c r="O13" s="34">
        <f t="shared" si="2"/>
        <v>9</v>
      </c>
    </row>
    <row r="14" spans="1:15" ht="15">
      <c r="A14" s="9"/>
      <c r="B14" s="12" t="s">
        <v>78</v>
      </c>
      <c r="C14" s="21" t="s">
        <v>2</v>
      </c>
      <c r="D14" s="21" t="s">
        <v>14</v>
      </c>
      <c r="E14" s="21" t="s">
        <v>4</v>
      </c>
      <c r="F14" s="7"/>
      <c r="I14" s="37" t="s">
        <v>83</v>
      </c>
      <c r="J14" s="33">
        <v>7</v>
      </c>
      <c r="K14" s="34">
        <f t="shared" si="1"/>
        <v>6.999999999999999</v>
      </c>
      <c r="L14" s="33">
        <v>8.5</v>
      </c>
      <c r="M14" s="34">
        <f t="shared" si="1"/>
        <v>5</v>
      </c>
      <c r="N14" s="33">
        <f t="shared" si="0"/>
        <v>15.5</v>
      </c>
      <c r="O14" s="34">
        <f t="shared" si="2"/>
        <v>7</v>
      </c>
    </row>
    <row r="15" spans="1:15" ht="15">
      <c r="A15" s="2">
        <v>119</v>
      </c>
      <c r="B15" s="8" t="s">
        <v>79</v>
      </c>
      <c r="C15" s="21">
        <v>7.2</v>
      </c>
      <c r="D15" s="21">
        <v>7.95</v>
      </c>
      <c r="E15" s="21">
        <f aca="true" t="shared" si="3" ref="E15:E20">C15+D15</f>
        <v>15.15</v>
      </c>
      <c r="F15" s="7"/>
      <c r="I15" s="37" t="s">
        <v>84</v>
      </c>
      <c r="J15" s="33">
        <v>8.3</v>
      </c>
      <c r="K15" s="34">
        <f t="shared" si="1"/>
        <v>1</v>
      </c>
      <c r="L15" s="33">
        <v>8.85</v>
      </c>
      <c r="M15" s="34">
        <f t="shared" si="1"/>
        <v>3</v>
      </c>
      <c r="N15" s="33">
        <f t="shared" si="0"/>
        <v>17.15</v>
      </c>
      <c r="O15" s="34">
        <f t="shared" si="2"/>
        <v>2</v>
      </c>
    </row>
    <row r="16" spans="1:15" ht="15">
      <c r="A16" s="2">
        <v>120</v>
      </c>
      <c r="B16" s="8" t="s">
        <v>80</v>
      </c>
      <c r="C16" s="21">
        <v>6.3</v>
      </c>
      <c r="D16" s="21">
        <v>8.3</v>
      </c>
      <c r="E16" s="21">
        <f t="shared" si="3"/>
        <v>14.600000000000001</v>
      </c>
      <c r="F16" s="7"/>
      <c r="I16" s="37" t="s">
        <v>86</v>
      </c>
      <c r="J16" s="33">
        <v>7.4</v>
      </c>
      <c r="K16" s="34">
        <f t="shared" si="1"/>
        <v>5</v>
      </c>
      <c r="L16" s="33">
        <v>8.1</v>
      </c>
      <c r="M16" s="34">
        <f t="shared" si="1"/>
        <v>10</v>
      </c>
      <c r="N16" s="33">
        <f>J16+L16</f>
        <v>15.5</v>
      </c>
      <c r="O16" s="34">
        <f t="shared" si="2"/>
        <v>7</v>
      </c>
    </row>
    <row r="17" spans="1:6" ht="15">
      <c r="A17" s="2">
        <v>121</v>
      </c>
      <c r="B17" s="8" t="s">
        <v>81</v>
      </c>
      <c r="C17" s="21"/>
      <c r="D17" s="21"/>
      <c r="E17" s="21">
        <f t="shared" si="3"/>
        <v>0</v>
      </c>
      <c r="F17" s="7"/>
    </row>
    <row r="18" spans="1:6" ht="15">
      <c r="A18" s="2">
        <v>122</v>
      </c>
      <c r="B18" s="8" t="s">
        <v>82</v>
      </c>
      <c r="C18" s="21">
        <v>7</v>
      </c>
      <c r="D18" s="21">
        <v>8.2</v>
      </c>
      <c r="E18" s="21">
        <f t="shared" si="3"/>
        <v>15.2</v>
      </c>
      <c r="F18" s="7"/>
    </row>
    <row r="19" spans="1:6" ht="15">
      <c r="A19" s="2">
        <v>123</v>
      </c>
      <c r="B19" s="8" t="s">
        <v>83</v>
      </c>
      <c r="C19" s="21">
        <v>7</v>
      </c>
      <c r="D19" s="21">
        <v>8.5</v>
      </c>
      <c r="E19" s="21">
        <f t="shared" si="3"/>
        <v>15.5</v>
      </c>
      <c r="F19" s="7"/>
    </row>
    <row r="20" spans="1:7" ht="15">
      <c r="A20" s="2">
        <v>124</v>
      </c>
      <c r="B20" s="8" t="s">
        <v>84</v>
      </c>
      <c r="C20" s="21">
        <v>8.3</v>
      </c>
      <c r="D20" s="21">
        <v>8.85</v>
      </c>
      <c r="E20" s="21">
        <f t="shared" si="3"/>
        <v>17.15</v>
      </c>
      <c r="F20" s="49" t="s">
        <v>12</v>
      </c>
      <c r="G20" s="45">
        <f>E20+E19+E18+E15</f>
        <v>62.99999999999999</v>
      </c>
    </row>
    <row r="21" spans="1:6" ht="15">
      <c r="A21" s="2"/>
      <c r="B21" s="2"/>
      <c r="C21" s="20"/>
      <c r="D21" s="20"/>
      <c r="E21" s="20"/>
      <c r="F21" s="50">
        <v>1</v>
      </c>
    </row>
    <row r="22" spans="1:6" ht="15">
      <c r="A22" s="7"/>
      <c r="B22" s="7"/>
      <c r="C22" s="24"/>
      <c r="D22" s="24"/>
      <c r="E22" s="24"/>
      <c r="F22" s="7"/>
    </row>
    <row r="23" spans="1:6" ht="15">
      <c r="A23" s="9"/>
      <c r="B23" s="12" t="s">
        <v>85</v>
      </c>
      <c r="C23" s="21" t="s">
        <v>2</v>
      </c>
      <c r="D23" s="21" t="s">
        <v>14</v>
      </c>
      <c r="E23" s="21" t="s">
        <v>4</v>
      </c>
      <c r="F23" s="7"/>
    </row>
    <row r="24" spans="1:6" ht="15">
      <c r="A24" s="9">
        <v>125</v>
      </c>
      <c r="B24" s="15" t="s">
        <v>86</v>
      </c>
      <c r="C24" s="21">
        <v>7.4</v>
      </c>
      <c r="D24" s="21">
        <v>8.1</v>
      </c>
      <c r="E24" s="21">
        <f>C24+D24</f>
        <v>15.5</v>
      </c>
      <c r="F24" s="7"/>
    </row>
  </sheetData>
  <sheetProtection selectLockedCells="1" selectUnlockedCells="1"/>
  <conditionalFormatting sqref="K3:K16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M3:M16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O3:O16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F21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workbookViewId="0" topLeftCell="A6">
      <selection activeCell="S30" sqref="S30"/>
    </sheetView>
  </sheetViews>
  <sheetFormatPr defaultColWidth="11.57421875" defaultRowHeight="12.75"/>
  <cols>
    <col min="1" max="1" width="4.140625" style="0" customWidth="1"/>
    <col min="2" max="2" width="35.7109375" style="0" customWidth="1"/>
    <col min="3" max="3" width="6.00390625" style="65" bestFit="1" customWidth="1"/>
    <col min="4" max="4" width="5.8515625" style="65" bestFit="1" customWidth="1"/>
    <col min="5" max="5" width="8.28125" style="65" bestFit="1" customWidth="1"/>
    <col min="6" max="6" width="12.421875" style="44" bestFit="1" customWidth="1"/>
    <col min="7" max="7" width="6.140625" style="44" bestFit="1" customWidth="1"/>
    <col min="8" max="8" width="11.421875" style="0" customWidth="1"/>
    <col min="9" max="9" width="23.28125" style="0" customWidth="1"/>
    <col min="10" max="10" width="8.421875" style="32" customWidth="1"/>
    <col min="11" max="11" width="4.28125" style="32" customWidth="1"/>
    <col min="12" max="12" width="8.28125" style="32" customWidth="1"/>
    <col min="13" max="13" width="4.421875" style="32" customWidth="1"/>
    <col min="14" max="14" width="7.8515625" style="32" customWidth="1"/>
    <col min="15" max="15" width="4.140625" style="0" customWidth="1"/>
    <col min="16" max="16384" width="11.421875" style="0" customWidth="1"/>
  </cols>
  <sheetData>
    <row r="1" spans="1:14" ht="15">
      <c r="A1" s="25"/>
      <c r="B1" s="19" t="s">
        <v>87</v>
      </c>
      <c r="C1" s="62"/>
      <c r="D1" s="62"/>
      <c r="E1" s="62"/>
      <c r="F1" s="46"/>
      <c r="J1" s="31"/>
      <c r="K1" s="31"/>
      <c r="L1" s="31"/>
      <c r="M1" s="31"/>
      <c r="N1" s="31"/>
    </row>
    <row r="2" spans="1:15" ht="15">
      <c r="A2" s="25"/>
      <c r="B2" s="12" t="s">
        <v>88</v>
      </c>
      <c r="C2" s="63" t="s">
        <v>2</v>
      </c>
      <c r="D2" s="63" t="s">
        <v>14</v>
      </c>
      <c r="E2" s="63" t="s">
        <v>4</v>
      </c>
      <c r="F2" s="46"/>
      <c r="I2" s="3" t="s">
        <v>87</v>
      </c>
      <c r="J2" s="36" t="s">
        <v>2</v>
      </c>
      <c r="K2" s="36" t="s">
        <v>395</v>
      </c>
      <c r="L2" s="36" t="s">
        <v>14</v>
      </c>
      <c r="M2" s="36" t="s">
        <v>396</v>
      </c>
      <c r="N2" s="54" t="s">
        <v>4</v>
      </c>
      <c r="O2" s="36" t="s">
        <v>397</v>
      </c>
    </row>
    <row r="3" spans="1:15" ht="15">
      <c r="A3" s="26">
        <v>37</v>
      </c>
      <c r="B3" s="15" t="s">
        <v>89</v>
      </c>
      <c r="C3" s="63">
        <v>7.8</v>
      </c>
      <c r="D3" s="63">
        <v>9.56</v>
      </c>
      <c r="E3" s="63">
        <f>C3+D3</f>
        <v>17.36</v>
      </c>
      <c r="F3" s="46"/>
      <c r="I3" s="8" t="s">
        <v>89</v>
      </c>
      <c r="J3" s="57">
        <v>7.8</v>
      </c>
      <c r="K3" s="34">
        <f aca="true" t="shared" si="0" ref="K3:M61">SUMPRODUCT((J$3:J$61&gt;J3)/COUNTIF(J$3:J$61,J$3:J$61&amp;""))+1</f>
        <v>9.000000000000002</v>
      </c>
      <c r="L3" s="58">
        <v>9.56</v>
      </c>
      <c r="M3" s="34">
        <f t="shared" si="0"/>
        <v>19</v>
      </c>
      <c r="N3" s="58">
        <f>J3+L3</f>
        <v>17.36</v>
      </c>
      <c r="O3" s="34">
        <f aca="true" t="shared" si="1" ref="O3:O34">SUMPRODUCT((N$3:N$61&gt;N3)/COUNTIF(N$3:N$61,N$3:N$61&amp;""))+1</f>
        <v>26</v>
      </c>
    </row>
    <row r="4" spans="1:15" ht="15">
      <c r="A4" s="26">
        <v>38</v>
      </c>
      <c r="B4" s="15" t="s">
        <v>90</v>
      </c>
      <c r="C4" s="63">
        <v>8.2</v>
      </c>
      <c r="D4" s="63">
        <v>9.56</v>
      </c>
      <c r="E4" s="63">
        <f>C4+D4</f>
        <v>17.759999999999998</v>
      </c>
      <c r="F4" s="46"/>
      <c r="I4" s="8" t="s">
        <v>90</v>
      </c>
      <c r="J4" s="57">
        <v>8.2</v>
      </c>
      <c r="K4" s="34">
        <f t="shared" si="0"/>
        <v>5</v>
      </c>
      <c r="L4" s="58">
        <v>9.56</v>
      </c>
      <c r="M4" s="34">
        <f t="shared" si="0"/>
        <v>19</v>
      </c>
      <c r="N4" s="58">
        <f>J4+L4</f>
        <v>17.759999999999998</v>
      </c>
      <c r="O4" s="34">
        <f t="shared" si="1"/>
        <v>18</v>
      </c>
    </row>
    <row r="5" spans="1:15" ht="15">
      <c r="A5" s="26">
        <v>39</v>
      </c>
      <c r="B5" s="15" t="s">
        <v>91</v>
      </c>
      <c r="C5" s="63">
        <v>7</v>
      </c>
      <c r="D5" s="63">
        <v>9.35</v>
      </c>
      <c r="E5" s="63">
        <f>C5+D5</f>
        <v>16.35</v>
      </c>
      <c r="F5" s="46"/>
      <c r="I5" s="8" t="s">
        <v>91</v>
      </c>
      <c r="J5" s="57">
        <v>7</v>
      </c>
      <c r="K5" s="34">
        <f t="shared" si="0"/>
        <v>15.999999999999998</v>
      </c>
      <c r="L5" s="58">
        <v>9.35</v>
      </c>
      <c r="M5" s="34">
        <f t="shared" si="0"/>
        <v>21</v>
      </c>
      <c r="N5" s="58">
        <f>J5+L5</f>
        <v>16.35</v>
      </c>
      <c r="O5" s="34">
        <f t="shared" si="1"/>
        <v>38</v>
      </c>
    </row>
    <row r="6" spans="1:15" ht="15">
      <c r="A6" s="26">
        <v>40</v>
      </c>
      <c r="B6" s="15" t="s">
        <v>92</v>
      </c>
      <c r="C6" s="63">
        <v>7.2</v>
      </c>
      <c r="D6" s="63">
        <v>8.96</v>
      </c>
      <c r="E6" s="63">
        <f>C6+D6</f>
        <v>16.16</v>
      </c>
      <c r="F6" s="46"/>
      <c r="I6" s="8" t="s">
        <v>92</v>
      </c>
      <c r="J6" s="57">
        <v>7.2</v>
      </c>
      <c r="K6" s="34">
        <f t="shared" si="0"/>
        <v>13.999999999999998</v>
      </c>
      <c r="L6" s="58">
        <v>8.96</v>
      </c>
      <c r="M6" s="34">
        <f t="shared" si="0"/>
        <v>24.999999999999996</v>
      </c>
      <c r="N6" s="58">
        <f>J6+L6</f>
        <v>16.16</v>
      </c>
      <c r="O6" s="34">
        <f t="shared" si="1"/>
        <v>40</v>
      </c>
    </row>
    <row r="7" spans="1:15" ht="15">
      <c r="A7" s="26">
        <v>41</v>
      </c>
      <c r="B7" s="15" t="s">
        <v>93</v>
      </c>
      <c r="C7" s="63">
        <v>6.5</v>
      </c>
      <c r="D7" s="63">
        <v>9.45</v>
      </c>
      <c r="E7" s="63">
        <f>C7+D7</f>
        <v>15.95</v>
      </c>
      <c r="F7" s="46" t="s">
        <v>12</v>
      </c>
      <c r="G7" s="44">
        <f>SUM(E3:E6)</f>
        <v>67.63</v>
      </c>
      <c r="I7" s="8" t="s">
        <v>93</v>
      </c>
      <c r="J7" s="57">
        <v>6.5</v>
      </c>
      <c r="K7" s="34">
        <f t="shared" si="0"/>
        <v>21</v>
      </c>
      <c r="L7" s="58">
        <v>9.45</v>
      </c>
      <c r="M7" s="34">
        <f t="shared" si="0"/>
        <v>20</v>
      </c>
      <c r="N7" s="58">
        <f>J7+L7</f>
        <v>15.95</v>
      </c>
      <c r="O7" s="34">
        <f t="shared" si="1"/>
        <v>43</v>
      </c>
    </row>
    <row r="8" spans="1:15" ht="15">
      <c r="A8" s="25"/>
      <c r="B8" s="7"/>
      <c r="C8" s="64"/>
      <c r="D8" s="64"/>
      <c r="E8" s="64"/>
      <c r="F8" s="47">
        <f>SUMPRODUCT((G$3:G$84&gt;G7)/COUNTIF(G$3:G$84,G$3:G$84&amp;""))+1</f>
        <v>8</v>
      </c>
      <c r="I8" s="8" t="s">
        <v>95</v>
      </c>
      <c r="J8" s="57">
        <v>6.6</v>
      </c>
      <c r="K8" s="34">
        <f t="shared" si="0"/>
        <v>19.999999999999996</v>
      </c>
      <c r="L8" s="58">
        <v>9.87</v>
      </c>
      <c r="M8" s="34">
        <f t="shared" si="0"/>
        <v>10</v>
      </c>
      <c r="N8" s="58">
        <f aca="true" t="shared" si="2" ref="N8:N61">J8+L8</f>
        <v>16.47</v>
      </c>
      <c r="O8" s="34">
        <f t="shared" si="1"/>
        <v>37</v>
      </c>
    </row>
    <row r="9" spans="1:15" ht="15">
      <c r="A9" s="26"/>
      <c r="B9" s="12" t="s">
        <v>94</v>
      </c>
      <c r="C9" s="63" t="s">
        <v>2</v>
      </c>
      <c r="D9" s="63" t="s">
        <v>14</v>
      </c>
      <c r="E9" s="63" t="s">
        <v>4</v>
      </c>
      <c r="F9" s="46"/>
      <c r="I9" s="8" t="s">
        <v>96</v>
      </c>
      <c r="J9" s="57">
        <v>5.9</v>
      </c>
      <c r="K9" s="34">
        <f t="shared" si="0"/>
        <v>24</v>
      </c>
      <c r="L9" s="58">
        <v>8.65</v>
      </c>
      <c r="M9" s="34">
        <f t="shared" si="0"/>
        <v>26.999999999999996</v>
      </c>
      <c r="N9" s="58">
        <f t="shared" si="2"/>
        <v>14.55</v>
      </c>
      <c r="O9" s="34">
        <f t="shared" si="1"/>
        <v>48</v>
      </c>
    </row>
    <row r="10" spans="1:15" ht="15">
      <c r="A10" s="26">
        <v>42</v>
      </c>
      <c r="B10" s="15" t="s">
        <v>95</v>
      </c>
      <c r="C10" s="63">
        <v>6.6</v>
      </c>
      <c r="D10" s="63">
        <v>9.87</v>
      </c>
      <c r="E10" s="63">
        <f aca="true" t="shared" si="3" ref="E10:E15">C10+D10</f>
        <v>16.47</v>
      </c>
      <c r="F10" s="46"/>
      <c r="I10" s="8" t="s">
        <v>97</v>
      </c>
      <c r="J10" s="57">
        <v>7.9</v>
      </c>
      <c r="K10" s="34">
        <f t="shared" si="0"/>
        <v>8.000000000000002</v>
      </c>
      <c r="L10" s="58">
        <v>9.25</v>
      </c>
      <c r="M10" s="34">
        <f t="shared" si="0"/>
        <v>23.999999999999996</v>
      </c>
      <c r="N10" s="58">
        <f t="shared" si="2"/>
        <v>17.15</v>
      </c>
      <c r="O10" s="34">
        <f t="shared" si="1"/>
        <v>27</v>
      </c>
    </row>
    <row r="11" spans="1:15" ht="15">
      <c r="A11" s="26">
        <v>43</v>
      </c>
      <c r="B11" s="15" t="s">
        <v>96</v>
      </c>
      <c r="C11" s="63">
        <v>5.9</v>
      </c>
      <c r="D11" s="63">
        <v>8.65</v>
      </c>
      <c r="E11" s="63">
        <f t="shared" si="3"/>
        <v>14.55</v>
      </c>
      <c r="F11" s="46"/>
      <c r="I11" s="8" t="s">
        <v>98</v>
      </c>
      <c r="J11" s="57">
        <v>7</v>
      </c>
      <c r="K11" s="34">
        <f t="shared" si="0"/>
        <v>15.999999999999998</v>
      </c>
      <c r="L11" s="58">
        <v>9.56</v>
      </c>
      <c r="M11" s="34">
        <f t="shared" si="0"/>
        <v>19</v>
      </c>
      <c r="N11" s="58">
        <f t="shared" si="2"/>
        <v>16.560000000000002</v>
      </c>
      <c r="O11" s="34">
        <f t="shared" si="1"/>
        <v>35</v>
      </c>
    </row>
    <row r="12" spans="1:15" ht="15">
      <c r="A12" s="26">
        <v>44</v>
      </c>
      <c r="B12" s="15" t="s">
        <v>97</v>
      </c>
      <c r="C12" s="63">
        <v>7.9</v>
      </c>
      <c r="D12" s="63">
        <v>9.25</v>
      </c>
      <c r="E12" s="63">
        <f t="shared" si="3"/>
        <v>17.15</v>
      </c>
      <c r="F12" s="46"/>
      <c r="I12" s="8" t="s">
        <v>99</v>
      </c>
      <c r="J12" s="57">
        <v>6.8</v>
      </c>
      <c r="K12" s="34">
        <f t="shared" si="0"/>
        <v>17.999999999999996</v>
      </c>
      <c r="L12" s="58">
        <v>9.32</v>
      </c>
      <c r="M12" s="34">
        <f t="shared" si="0"/>
        <v>22</v>
      </c>
      <c r="N12" s="58">
        <f t="shared" si="2"/>
        <v>16.12</v>
      </c>
      <c r="O12" s="34">
        <f t="shared" si="1"/>
        <v>42</v>
      </c>
    </row>
    <row r="13" spans="1:15" ht="15">
      <c r="A13" s="26">
        <v>45</v>
      </c>
      <c r="B13" s="15" t="s">
        <v>98</v>
      </c>
      <c r="C13" s="63">
        <v>7</v>
      </c>
      <c r="D13" s="63">
        <v>9.56</v>
      </c>
      <c r="E13" s="63">
        <f t="shared" si="3"/>
        <v>16.560000000000002</v>
      </c>
      <c r="F13" s="46"/>
      <c r="I13" s="8" t="s">
        <v>100</v>
      </c>
      <c r="J13" s="57">
        <v>6.9</v>
      </c>
      <c r="K13" s="34">
        <f t="shared" si="0"/>
        <v>17</v>
      </c>
      <c r="L13" s="58">
        <v>9.31</v>
      </c>
      <c r="M13" s="34">
        <f t="shared" si="0"/>
        <v>22.999999999999996</v>
      </c>
      <c r="N13" s="58">
        <f t="shared" si="2"/>
        <v>16.21</v>
      </c>
      <c r="O13" s="34">
        <f t="shared" si="1"/>
        <v>39</v>
      </c>
    </row>
    <row r="14" spans="1:15" ht="15">
      <c r="A14" s="26">
        <v>46</v>
      </c>
      <c r="B14" s="15" t="s">
        <v>99</v>
      </c>
      <c r="C14" s="63">
        <v>6.8</v>
      </c>
      <c r="D14" s="63">
        <v>9.32</v>
      </c>
      <c r="E14" s="63">
        <f t="shared" si="3"/>
        <v>16.12</v>
      </c>
      <c r="F14" s="46"/>
      <c r="I14" s="8" t="s">
        <v>102</v>
      </c>
      <c r="J14" s="57">
        <v>6.7</v>
      </c>
      <c r="K14" s="34">
        <f t="shared" si="0"/>
        <v>18.999999999999996</v>
      </c>
      <c r="L14" s="58">
        <v>8.65</v>
      </c>
      <c r="M14" s="34">
        <f t="shared" si="0"/>
        <v>26.999999999999996</v>
      </c>
      <c r="N14" s="58">
        <f t="shared" si="2"/>
        <v>15.350000000000001</v>
      </c>
      <c r="O14" s="34">
        <f t="shared" si="1"/>
        <v>46</v>
      </c>
    </row>
    <row r="15" spans="1:15" ht="15">
      <c r="A15" s="26">
        <v>47</v>
      </c>
      <c r="B15" s="15" t="s">
        <v>100</v>
      </c>
      <c r="C15" s="63">
        <v>6.9</v>
      </c>
      <c r="D15" s="63">
        <v>9.31</v>
      </c>
      <c r="E15" s="63">
        <f t="shared" si="3"/>
        <v>16.21</v>
      </c>
      <c r="F15" s="46" t="s">
        <v>12</v>
      </c>
      <c r="G15" s="44">
        <f>E12+E13+E10+E15</f>
        <v>66.39</v>
      </c>
      <c r="I15" s="8" t="s">
        <v>103</v>
      </c>
      <c r="J15" s="57">
        <v>6</v>
      </c>
      <c r="K15" s="34">
        <f t="shared" si="0"/>
        <v>23</v>
      </c>
      <c r="L15" s="58">
        <v>8.35</v>
      </c>
      <c r="M15" s="34">
        <f t="shared" si="0"/>
        <v>31.999999999999996</v>
      </c>
      <c r="N15" s="58">
        <f t="shared" si="2"/>
        <v>14.35</v>
      </c>
      <c r="O15" s="34">
        <f t="shared" si="1"/>
        <v>50</v>
      </c>
    </row>
    <row r="16" spans="1:15" ht="15">
      <c r="A16" s="26"/>
      <c r="B16" s="7"/>
      <c r="C16" s="64"/>
      <c r="D16" s="64"/>
      <c r="E16" s="64"/>
      <c r="F16" s="47">
        <f>SUMPRODUCT((G$3:G$84&gt;G15)/COUNTIF(G$3:G$84,G$3:G$84&amp;""))+1</f>
        <v>9</v>
      </c>
      <c r="I16" s="8" t="s">
        <v>104</v>
      </c>
      <c r="J16" s="57">
        <v>6.1</v>
      </c>
      <c r="K16" s="34">
        <f t="shared" si="0"/>
        <v>22</v>
      </c>
      <c r="L16" s="58">
        <v>8.3</v>
      </c>
      <c r="M16" s="34">
        <f t="shared" si="0"/>
        <v>33</v>
      </c>
      <c r="N16" s="58">
        <f t="shared" si="2"/>
        <v>14.4</v>
      </c>
      <c r="O16" s="34">
        <f t="shared" si="1"/>
        <v>49</v>
      </c>
    </row>
    <row r="17" spans="1:15" ht="15">
      <c r="A17" s="26"/>
      <c r="B17" s="12" t="s">
        <v>101</v>
      </c>
      <c r="C17" s="63" t="s">
        <v>2</v>
      </c>
      <c r="D17" s="63" t="s">
        <v>14</v>
      </c>
      <c r="E17" s="63" t="s">
        <v>4</v>
      </c>
      <c r="F17" s="46"/>
      <c r="I17" s="8" t="s">
        <v>105</v>
      </c>
      <c r="J17" s="57">
        <v>6.9</v>
      </c>
      <c r="K17" s="34">
        <f t="shared" si="0"/>
        <v>17</v>
      </c>
      <c r="L17" s="58">
        <v>9.25</v>
      </c>
      <c r="M17" s="34">
        <f t="shared" si="0"/>
        <v>23.999999999999996</v>
      </c>
      <c r="N17" s="58">
        <f t="shared" si="2"/>
        <v>16.15</v>
      </c>
      <c r="O17" s="34">
        <f t="shared" si="1"/>
        <v>41.00000000000001</v>
      </c>
    </row>
    <row r="18" spans="1:15" ht="15">
      <c r="A18" s="26">
        <v>48</v>
      </c>
      <c r="B18" s="15" t="s">
        <v>102</v>
      </c>
      <c r="C18" s="63">
        <v>6.7</v>
      </c>
      <c r="D18" s="63">
        <v>8.65</v>
      </c>
      <c r="E18" s="63">
        <f>C18+D18</f>
        <v>15.350000000000001</v>
      </c>
      <c r="F18" s="46"/>
      <c r="I18" s="8" t="s">
        <v>107</v>
      </c>
      <c r="J18" s="57">
        <v>7</v>
      </c>
      <c r="K18" s="34">
        <f t="shared" si="0"/>
        <v>15.999999999999998</v>
      </c>
      <c r="L18" s="58">
        <v>9.65</v>
      </c>
      <c r="M18" s="34">
        <f t="shared" si="0"/>
        <v>16</v>
      </c>
      <c r="N18" s="58">
        <f t="shared" si="2"/>
        <v>16.65</v>
      </c>
      <c r="O18" s="34">
        <f t="shared" si="1"/>
        <v>33</v>
      </c>
    </row>
    <row r="19" spans="1:15" ht="15">
      <c r="A19" s="26">
        <v>49</v>
      </c>
      <c r="B19" s="15" t="s">
        <v>103</v>
      </c>
      <c r="C19" s="63">
        <v>6</v>
      </c>
      <c r="D19" s="63">
        <v>8.35</v>
      </c>
      <c r="E19" s="63">
        <f>C19+D19</f>
        <v>14.35</v>
      </c>
      <c r="F19" s="46"/>
      <c r="I19" s="8" t="s">
        <v>108</v>
      </c>
      <c r="J19" s="57">
        <v>8.1</v>
      </c>
      <c r="K19" s="34">
        <f t="shared" si="0"/>
        <v>6.000000000000001</v>
      </c>
      <c r="L19" s="58">
        <v>9.96</v>
      </c>
      <c r="M19" s="34">
        <f t="shared" si="0"/>
        <v>5</v>
      </c>
      <c r="N19" s="58">
        <f t="shared" si="2"/>
        <v>18.060000000000002</v>
      </c>
      <c r="O19" s="34">
        <f t="shared" si="1"/>
        <v>14</v>
      </c>
    </row>
    <row r="20" spans="1:15" ht="15">
      <c r="A20" s="26">
        <v>50</v>
      </c>
      <c r="B20" s="15" t="s">
        <v>104</v>
      </c>
      <c r="C20" s="63">
        <v>6.1</v>
      </c>
      <c r="D20" s="63">
        <v>8.3</v>
      </c>
      <c r="E20" s="63">
        <f>C20+D20</f>
        <v>14.4</v>
      </c>
      <c r="F20" s="46"/>
      <c r="I20" s="8" t="s">
        <v>109</v>
      </c>
      <c r="J20" s="57">
        <v>7.1</v>
      </c>
      <c r="K20" s="34">
        <f t="shared" si="0"/>
        <v>14.999999999999998</v>
      </c>
      <c r="L20" s="58">
        <v>9.25</v>
      </c>
      <c r="M20" s="34">
        <f t="shared" si="0"/>
        <v>23.999999999999996</v>
      </c>
      <c r="N20" s="58">
        <f t="shared" si="2"/>
        <v>16.35</v>
      </c>
      <c r="O20" s="34">
        <f t="shared" si="1"/>
        <v>38</v>
      </c>
    </row>
    <row r="21" spans="1:15" ht="15">
      <c r="A21" s="26">
        <v>51</v>
      </c>
      <c r="B21" s="15" t="s">
        <v>105</v>
      </c>
      <c r="C21" s="63">
        <v>6.9</v>
      </c>
      <c r="D21" s="63">
        <v>9.25</v>
      </c>
      <c r="E21" s="63">
        <f>C21+D21</f>
        <v>16.15</v>
      </c>
      <c r="F21" s="46" t="s">
        <v>12</v>
      </c>
      <c r="G21" s="44">
        <f>SUM(E18:E21)</f>
        <v>60.25</v>
      </c>
      <c r="I21" s="118" t="s">
        <v>110</v>
      </c>
      <c r="J21" s="119">
        <v>8.5</v>
      </c>
      <c r="K21" s="108">
        <f t="shared" si="0"/>
        <v>2</v>
      </c>
      <c r="L21" s="120">
        <v>10.12</v>
      </c>
      <c r="M21" s="108">
        <f t="shared" si="0"/>
        <v>3</v>
      </c>
      <c r="N21" s="120">
        <f t="shared" si="2"/>
        <v>18.619999999999997</v>
      </c>
      <c r="O21" s="108">
        <f t="shared" si="1"/>
        <v>2</v>
      </c>
    </row>
    <row r="22" spans="1:15" ht="15">
      <c r="A22" s="26"/>
      <c r="B22" s="9"/>
      <c r="C22" s="62"/>
      <c r="D22" s="62"/>
      <c r="E22" s="62"/>
      <c r="F22" s="47">
        <f>SUMPRODUCT((G$3:G$84&gt;G21)/COUNTIF(G$3:G$84,G$3:G$84&amp;""))+1</f>
        <v>11</v>
      </c>
      <c r="I22" s="118" t="s">
        <v>111</v>
      </c>
      <c r="J22" s="119">
        <v>7.4</v>
      </c>
      <c r="K22" s="108">
        <f t="shared" si="0"/>
        <v>11.999999999999996</v>
      </c>
      <c r="L22" s="120">
        <v>10.15</v>
      </c>
      <c r="M22" s="108">
        <f t="shared" si="0"/>
        <v>1</v>
      </c>
      <c r="N22" s="120">
        <f t="shared" si="2"/>
        <v>17.55</v>
      </c>
      <c r="O22" s="108">
        <f t="shared" si="1"/>
        <v>22.999999999999996</v>
      </c>
    </row>
    <row r="23" spans="1:15" ht="15">
      <c r="A23" s="25"/>
      <c r="B23" s="12" t="s">
        <v>106</v>
      </c>
      <c r="C23" s="63" t="s">
        <v>2</v>
      </c>
      <c r="D23" s="63" t="s">
        <v>14</v>
      </c>
      <c r="E23" s="63" t="s">
        <v>4</v>
      </c>
      <c r="F23" s="46"/>
      <c r="I23" s="118" t="s">
        <v>112</v>
      </c>
      <c r="J23" s="119">
        <v>8.4</v>
      </c>
      <c r="K23" s="108">
        <f t="shared" si="0"/>
        <v>3</v>
      </c>
      <c r="L23" s="120">
        <v>9.96</v>
      </c>
      <c r="M23" s="108">
        <f t="shared" si="0"/>
        <v>5</v>
      </c>
      <c r="N23" s="120">
        <f t="shared" si="2"/>
        <v>18.36</v>
      </c>
      <c r="O23" s="108">
        <f t="shared" si="1"/>
        <v>4</v>
      </c>
    </row>
    <row r="24" spans="1:15" ht="15">
      <c r="A24" s="26">
        <v>52</v>
      </c>
      <c r="B24" s="15" t="s">
        <v>107</v>
      </c>
      <c r="C24" s="63">
        <v>7</v>
      </c>
      <c r="D24" s="63">
        <v>9.65</v>
      </c>
      <c r="E24" s="63">
        <f>C24+D24</f>
        <v>16.65</v>
      </c>
      <c r="F24" s="46"/>
      <c r="I24" s="118" t="s">
        <v>113</v>
      </c>
      <c r="J24" s="119">
        <v>8.9</v>
      </c>
      <c r="K24" s="108">
        <f t="shared" si="0"/>
        <v>1</v>
      </c>
      <c r="L24" s="120">
        <v>9.94</v>
      </c>
      <c r="M24" s="108">
        <f t="shared" si="0"/>
        <v>6</v>
      </c>
      <c r="N24" s="120">
        <f t="shared" si="2"/>
        <v>18.84</v>
      </c>
      <c r="O24" s="108">
        <f t="shared" si="1"/>
        <v>1</v>
      </c>
    </row>
    <row r="25" spans="1:15" ht="15">
      <c r="A25" s="26">
        <v>53</v>
      </c>
      <c r="B25" s="15" t="s">
        <v>108</v>
      </c>
      <c r="C25" s="63">
        <v>8.1</v>
      </c>
      <c r="D25" s="63">
        <v>9.96</v>
      </c>
      <c r="E25" s="63">
        <f>C25+D25</f>
        <v>18.060000000000002</v>
      </c>
      <c r="F25" s="46"/>
      <c r="I25" s="118" t="s">
        <v>114</v>
      </c>
      <c r="J25" s="119">
        <v>7.5</v>
      </c>
      <c r="K25" s="108">
        <f t="shared" si="0"/>
        <v>10.999999999999996</v>
      </c>
      <c r="L25" s="120">
        <v>9.96</v>
      </c>
      <c r="M25" s="108">
        <f t="shared" si="0"/>
        <v>5</v>
      </c>
      <c r="N25" s="120">
        <f t="shared" si="2"/>
        <v>17.46</v>
      </c>
      <c r="O25" s="108">
        <f t="shared" si="1"/>
        <v>24.999999999999996</v>
      </c>
    </row>
    <row r="26" spans="1:15" ht="15">
      <c r="A26" s="26">
        <v>54</v>
      </c>
      <c r="B26" s="15" t="s">
        <v>109</v>
      </c>
      <c r="C26" s="63">
        <v>7.1</v>
      </c>
      <c r="D26" s="63">
        <v>9.25</v>
      </c>
      <c r="E26" s="63">
        <f>C26+D26</f>
        <v>16.35</v>
      </c>
      <c r="F26" s="46"/>
      <c r="I26" s="118" t="s">
        <v>115</v>
      </c>
      <c r="J26" s="119">
        <v>8.2</v>
      </c>
      <c r="K26" s="108">
        <f t="shared" si="0"/>
        <v>5</v>
      </c>
      <c r="L26" s="120">
        <v>10.14</v>
      </c>
      <c r="M26" s="108">
        <f t="shared" si="0"/>
        <v>2</v>
      </c>
      <c r="N26" s="120">
        <f t="shared" si="2"/>
        <v>18.34</v>
      </c>
      <c r="O26" s="108">
        <f t="shared" si="1"/>
        <v>5</v>
      </c>
    </row>
    <row r="27" spans="1:15" ht="15">
      <c r="A27" s="25"/>
      <c r="B27" s="9"/>
      <c r="C27" s="62"/>
      <c r="D27" s="62"/>
      <c r="E27" s="62"/>
      <c r="F27" s="46"/>
      <c r="I27" s="118" t="s">
        <v>116</v>
      </c>
      <c r="J27" s="119">
        <v>8.3</v>
      </c>
      <c r="K27" s="108">
        <f t="shared" si="0"/>
        <v>3.9999999999999996</v>
      </c>
      <c r="L27" s="120">
        <v>9.89</v>
      </c>
      <c r="M27" s="108">
        <f t="shared" si="0"/>
        <v>8</v>
      </c>
      <c r="N27" s="120">
        <f t="shared" si="2"/>
        <v>18.19</v>
      </c>
      <c r="O27" s="108">
        <f t="shared" si="1"/>
        <v>7</v>
      </c>
    </row>
    <row r="28" spans="1:15" ht="15">
      <c r="A28" s="113"/>
      <c r="B28" s="110" t="s">
        <v>50</v>
      </c>
      <c r="C28" s="114" t="s">
        <v>2</v>
      </c>
      <c r="D28" s="114" t="s">
        <v>14</v>
      </c>
      <c r="E28" s="114" t="s">
        <v>4</v>
      </c>
      <c r="F28" s="115"/>
      <c r="G28" s="116"/>
      <c r="I28" s="118" t="s">
        <v>117</v>
      </c>
      <c r="J28" s="119">
        <v>8.3</v>
      </c>
      <c r="K28" s="108">
        <f t="shared" si="0"/>
        <v>3.9999999999999996</v>
      </c>
      <c r="L28" s="120">
        <v>9.88</v>
      </c>
      <c r="M28" s="108">
        <f t="shared" si="0"/>
        <v>9</v>
      </c>
      <c r="N28" s="120">
        <f t="shared" si="2"/>
        <v>18.18</v>
      </c>
      <c r="O28" s="108">
        <f t="shared" si="1"/>
        <v>7.999999999999999</v>
      </c>
    </row>
    <row r="29" spans="1:15" ht="15">
      <c r="A29" s="113">
        <v>55</v>
      </c>
      <c r="B29" s="112" t="s">
        <v>110</v>
      </c>
      <c r="C29" s="114">
        <v>8.5</v>
      </c>
      <c r="D29" s="114">
        <v>10.12</v>
      </c>
      <c r="E29" s="114">
        <f>C29+D29</f>
        <v>18.619999999999997</v>
      </c>
      <c r="F29" s="115"/>
      <c r="G29" s="116"/>
      <c r="I29" s="8" t="s">
        <v>119</v>
      </c>
      <c r="J29" s="57">
        <v>8.2</v>
      </c>
      <c r="K29" s="34">
        <f t="shared" si="0"/>
        <v>5</v>
      </c>
      <c r="L29" s="58">
        <v>9.45</v>
      </c>
      <c r="M29" s="34">
        <f t="shared" si="0"/>
        <v>20</v>
      </c>
      <c r="N29" s="58">
        <f t="shared" si="2"/>
        <v>17.65</v>
      </c>
      <c r="O29" s="34">
        <f t="shared" si="1"/>
        <v>20.999999999999996</v>
      </c>
    </row>
    <row r="30" spans="1:15" ht="15">
      <c r="A30" s="113">
        <v>56</v>
      </c>
      <c r="B30" s="112" t="s">
        <v>111</v>
      </c>
      <c r="C30" s="114">
        <v>7.4</v>
      </c>
      <c r="D30" s="114">
        <v>10.15</v>
      </c>
      <c r="E30" s="114">
        <f>C30+D30</f>
        <v>17.55</v>
      </c>
      <c r="F30" s="115"/>
      <c r="G30" s="116"/>
      <c r="I30" s="8" t="s">
        <v>120</v>
      </c>
      <c r="J30" s="57">
        <v>8.3</v>
      </c>
      <c r="K30" s="34">
        <f t="shared" si="0"/>
        <v>3.9999999999999996</v>
      </c>
      <c r="L30" s="58">
        <v>9.61</v>
      </c>
      <c r="M30" s="34">
        <f t="shared" si="0"/>
        <v>18</v>
      </c>
      <c r="N30" s="58">
        <f t="shared" si="2"/>
        <v>17.91</v>
      </c>
      <c r="O30" s="34">
        <f t="shared" si="1"/>
        <v>15</v>
      </c>
    </row>
    <row r="31" spans="1:15" ht="15">
      <c r="A31" s="113">
        <v>57</v>
      </c>
      <c r="B31" s="112" t="s">
        <v>112</v>
      </c>
      <c r="C31" s="114">
        <v>8.4</v>
      </c>
      <c r="D31" s="114">
        <v>9.96</v>
      </c>
      <c r="E31" s="114">
        <f>C31+D31</f>
        <v>18.36</v>
      </c>
      <c r="F31" s="115"/>
      <c r="G31" s="116"/>
      <c r="I31" s="8" t="s">
        <v>121</v>
      </c>
      <c r="J31" s="57">
        <v>7.5</v>
      </c>
      <c r="K31" s="34">
        <f t="shared" si="0"/>
        <v>10.999999999999996</v>
      </c>
      <c r="L31" s="58">
        <v>9.65</v>
      </c>
      <c r="M31" s="34">
        <f t="shared" si="0"/>
        <v>16</v>
      </c>
      <c r="N31" s="58">
        <f t="shared" si="2"/>
        <v>17.15</v>
      </c>
      <c r="O31" s="34">
        <f t="shared" si="1"/>
        <v>27</v>
      </c>
    </row>
    <row r="32" spans="1:15" ht="15">
      <c r="A32" s="113">
        <v>58</v>
      </c>
      <c r="B32" s="112" t="s">
        <v>113</v>
      </c>
      <c r="C32" s="114">
        <v>8.9</v>
      </c>
      <c r="D32" s="114">
        <v>9.94</v>
      </c>
      <c r="E32" s="114">
        <f>C32+D32</f>
        <v>18.84</v>
      </c>
      <c r="F32" s="115" t="s">
        <v>12</v>
      </c>
      <c r="G32" s="116">
        <f>SUM(E29:E32)</f>
        <v>73.37</v>
      </c>
      <c r="I32" s="27" t="s">
        <v>122</v>
      </c>
      <c r="J32" s="59">
        <v>0</v>
      </c>
      <c r="K32" s="34">
        <f t="shared" si="0"/>
        <v>25</v>
      </c>
      <c r="L32" s="60">
        <v>0</v>
      </c>
      <c r="M32" s="34">
        <f t="shared" si="0"/>
        <v>35.99999999999999</v>
      </c>
      <c r="N32" s="58">
        <f t="shared" si="2"/>
        <v>0</v>
      </c>
      <c r="O32" s="34">
        <f t="shared" si="1"/>
        <v>51</v>
      </c>
    </row>
    <row r="33" spans="1:15" ht="15">
      <c r="A33" s="25"/>
      <c r="B33" s="9"/>
      <c r="C33" s="62"/>
      <c r="D33" s="62"/>
      <c r="E33" s="62"/>
      <c r="F33" s="47">
        <f>SUMPRODUCT((G$3:G$84&gt;G32)/COUNTIF(G$3:G$84,G$3:G$84&amp;""))+1</f>
        <v>1</v>
      </c>
      <c r="I33" s="8" t="s">
        <v>123</v>
      </c>
      <c r="J33" s="57">
        <v>8.2</v>
      </c>
      <c r="K33" s="34">
        <f t="shared" si="0"/>
        <v>5</v>
      </c>
      <c r="L33" s="58">
        <v>9.89</v>
      </c>
      <c r="M33" s="34">
        <f t="shared" si="0"/>
        <v>8</v>
      </c>
      <c r="N33" s="58">
        <f t="shared" si="2"/>
        <v>18.09</v>
      </c>
      <c r="O33" s="34">
        <f t="shared" si="1"/>
        <v>12</v>
      </c>
    </row>
    <row r="34" spans="1:15" ht="15">
      <c r="A34" s="117"/>
      <c r="B34" s="110" t="s">
        <v>56</v>
      </c>
      <c r="C34" s="114" t="s">
        <v>2</v>
      </c>
      <c r="D34" s="114" t="s">
        <v>14</v>
      </c>
      <c r="E34" s="114" t="s">
        <v>4</v>
      </c>
      <c r="F34" s="115"/>
      <c r="G34" s="116"/>
      <c r="I34" s="8" t="s">
        <v>125</v>
      </c>
      <c r="J34" s="57">
        <v>8.2</v>
      </c>
      <c r="K34" s="34">
        <f t="shared" si="0"/>
        <v>5</v>
      </c>
      <c r="L34" s="58">
        <v>9.87</v>
      </c>
      <c r="M34" s="34">
        <f t="shared" si="0"/>
        <v>10</v>
      </c>
      <c r="N34" s="58">
        <f t="shared" si="2"/>
        <v>18.07</v>
      </c>
      <c r="O34" s="34">
        <f t="shared" si="1"/>
        <v>13</v>
      </c>
    </row>
    <row r="35" spans="1:15" ht="15">
      <c r="A35" s="113">
        <v>59</v>
      </c>
      <c r="B35" s="112" t="s">
        <v>114</v>
      </c>
      <c r="C35" s="114">
        <v>7.5</v>
      </c>
      <c r="D35" s="114">
        <v>9.96</v>
      </c>
      <c r="E35" s="114">
        <f>C35+D35</f>
        <v>17.46</v>
      </c>
      <c r="F35" s="115"/>
      <c r="G35" s="116"/>
      <c r="I35" s="8" t="s">
        <v>126</v>
      </c>
      <c r="J35" s="57">
        <v>8.1</v>
      </c>
      <c r="K35" s="34">
        <f t="shared" si="0"/>
        <v>6.000000000000001</v>
      </c>
      <c r="L35" s="58">
        <v>9.62</v>
      </c>
      <c r="M35" s="34">
        <f t="shared" si="0"/>
        <v>17</v>
      </c>
      <c r="N35" s="58">
        <f t="shared" si="2"/>
        <v>17.72</v>
      </c>
      <c r="O35" s="34">
        <f aca="true" t="shared" si="4" ref="O35:O61">SUMPRODUCT((N$3:N$61&gt;N35)/COUNTIF(N$3:N$61,N$3:N$61&amp;""))+1</f>
        <v>19</v>
      </c>
    </row>
    <row r="36" spans="1:15" ht="15">
      <c r="A36" s="113">
        <v>60</v>
      </c>
      <c r="B36" s="112" t="s">
        <v>115</v>
      </c>
      <c r="C36" s="114">
        <v>8.2</v>
      </c>
      <c r="D36" s="114">
        <v>10.14</v>
      </c>
      <c r="E36" s="114">
        <f>C36+D36</f>
        <v>18.34</v>
      </c>
      <c r="F36" s="115"/>
      <c r="G36" s="116"/>
      <c r="I36" s="8" t="s">
        <v>127</v>
      </c>
      <c r="J36" s="57">
        <v>7.9</v>
      </c>
      <c r="K36" s="34">
        <f t="shared" si="0"/>
        <v>8.000000000000002</v>
      </c>
      <c r="L36" s="58">
        <v>8.91</v>
      </c>
      <c r="M36" s="34">
        <f t="shared" si="0"/>
        <v>25.999999999999996</v>
      </c>
      <c r="N36" s="58">
        <f t="shared" si="2"/>
        <v>16.810000000000002</v>
      </c>
      <c r="O36" s="34">
        <f t="shared" si="4"/>
        <v>30</v>
      </c>
    </row>
    <row r="37" spans="1:15" ht="15">
      <c r="A37" s="113">
        <v>61</v>
      </c>
      <c r="B37" s="112" t="s">
        <v>116</v>
      </c>
      <c r="C37" s="114">
        <v>8.3</v>
      </c>
      <c r="D37" s="114">
        <v>9.89</v>
      </c>
      <c r="E37" s="114">
        <f>C37+D37</f>
        <v>18.19</v>
      </c>
      <c r="F37" s="115"/>
      <c r="G37" s="116"/>
      <c r="I37" s="8" t="s">
        <v>128</v>
      </c>
      <c r="J37" s="57">
        <v>8.3</v>
      </c>
      <c r="K37" s="34">
        <f t="shared" si="0"/>
        <v>3.9999999999999996</v>
      </c>
      <c r="L37" s="58">
        <v>8.45</v>
      </c>
      <c r="M37" s="34">
        <f t="shared" si="0"/>
        <v>29.999999999999996</v>
      </c>
      <c r="N37" s="58">
        <f t="shared" si="2"/>
        <v>16.75</v>
      </c>
      <c r="O37" s="34">
        <f t="shared" si="4"/>
        <v>32</v>
      </c>
    </row>
    <row r="38" spans="1:15" ht="15">
      <c r="A38" s="113">
        <v>62</v>
      </c>
      <c r="B38" s="112" t="s">
        <v>117</v>
      </c>
      <c r="C38" s="114">
        <v>8.3</v>
      </c>
      <c r="D38" s="114">
        <v>9.88</v>
      </c>
      <c r="E38" s="114">
        <f>C38+D38</f>
        <v>18.18</v>
      </c>
      <c r="F38" s="115" t="s">
        <v>12</v>
      </c>
      <c r="G38" s="116">
        <f>SUM(E35:E38)</f>
        <v>72.16999999999999</v>
      </c>
      <c r="I38" s="8" t="s">
        <v>131</v>
      </c>
      <c r="J38" s="61">
        <v>8.4</v>
      </c>
      <c r="K38" s="34">
        <f t="shared" si="0"/>
        <v>3</v>
      </c>
      <c r="L38" s="58">
        <v>9.89</v>
      </c>
      <c r="M38" s="34">
        <f t="shared" si="0"/>
        <v>8</v>
      </c>
      <c r="N38" s="58">
        <f t="shared" si="2"/>
        <v>18.29</v>
      </c>
      <c r="O38" s="34">
        <f t="shared" si="4"/>
        <v>6</v>
      </c>
    </row>
    <row r="39" spans="1:15" ht="15">
      <c r="A39" s="26"/>
      <c r="B39" s="7"/>
      <c r="C39" s="64"/>
      <c r="D39" s="64"/>
      <c r="E39" s="64"/>
      <c r="F39" s="47">
        <f>SUMPRODUCT((G$3:G$84&gt;G38)/COUNTIF(G$3:G$84,G$3:G$84&amp;""))+1</f>
        <v>3</v>
      </c>
      <c r="I39" s="8" t="s">
        <v>132</v>
      </c>
      <c r="J39" s="61">
        <v>7.6</v>
      </c>
      <c r="K39" s="34">
        <f t="shared" si="0"/>
        <v>10.000000000000002</v>
      </c>
      <c r="L39" s="58">
        <v>9.88</v>
      </c>
      <c r="M39" s="34">
        <f t="shared" si="0"/>
        <v>9</v>
      </c>
      <c r="N39" s="58">
        <f t="shared" si="2"/>
        <v>17.48</v>
      </c>
      <c r="O39" s="34">
        <f t="shared" si="4"/>
        <v>23.999999999999996</v>
      </c>
    </row>
    <row r="40" spans="1:15" ht="15">
      <c r="A40" s="25"/>
      <c r="B40" s="12" t="s">
        <v>118</v>
      </c>
      <c r="C40" s="63" t="s">
        <v>2</v>
      </c>
      <c r="D40" s="63" t="s">
        <v>14</v>
      </c>
      <c r="E40" s="63" t="s">
        <v>4</v>
      </c>
      <c r="F40" s="46"/>
      <c r="I40" s="8" t="s">
        <v>133</v>
      </c>
      <c r="J40" s="61">
        <v>8.3</v>
      </c>
      <c r="K40" s="34">
        <f t="shared" si="0"/>
        <v>3.9999999999999996</v>
      </c>
      <c r="L40" s="58">
        <v>9.82</v>
      </c>
      <c r="M40" s="34">
        <f t="shared" si="0"/>
        <v>12</v>
      </c>
      <c r="N40" s="58">
        <f t="shared" si="2"/>
        <v>18.12</v>
      </c>
      <c r="O40" s="34">
        <f t="shared" si="4"/>
        <v>11</v>
      </c>
    </row>
    <row r="41" spans="1:15" ht="15">
      <c r="A41" s="26">
        <v>63</v>
      </c>
      <c r="B41" s="15" t="s">
        <v>119</v>
      </c>
      <c r="C41" s="63">
        <v>8.2</v>
      </c>
      <c r="D41" s="63">
        <v>9.45</v>
      </c>
      <c r="E41" s="63">
        <f>C41+D41</f>
        <v>17.65</v>
      </c>
      <c r="F41" s="46"/>
      <c r="I41" s="8" t="s">
        <v>134</v>
      </c>
      <c r="J41" s="61">
        <v>7.1</v>
      </c>
      <c r="K41" s="34">
        <f t="shared" si="0"/>
        <v>14.999999999999998</v>
      </c>
      <c r="L41" s="58">
        <v>8.6</v>
      </c>
      <c r="M41" s="34">
        <f t="shared" si="0"/>
        <v>27.999999999999996</v>
      </c>
      <c r="N41" s="58">
        <f t="shared" si="2"/>
        <v>15.7</v>
      </c>
      <c r="O41" s="34">
        <f t="shared" si="4"/>
        <v>44</v>
      </c>
    </row>
    <row r="42" spans="1:15" ht="15">
      <c r="A42" s="26">
        <v>64</v>
      </c>
      <c r="B42" s="15" t="s">
        <v>120</v>
      </c>
      <c r="C42" s="63">
        <v>8.3</v>
      </c>
      <c r="D42" s="63">
        <v>9.61</v>
      </c>
      <c r="E42" s="63">
        <f>C42+D42</f>
        <v>17.91</v>
      </c>
      <c r="F42" s="46"/>
      <c r="I42" s="8" t="s">
        <v>135</v>
      </c>
      <c r="J42" s="61">
        <v>8.1</v>
      </c>
      <c r="K42" s="34">
        <f t="shared" si="0"/>
        <v>6.000000000000001</v>
      </c>
      <c r="L42" s="58">
        <v>8.91</v>
      </c>
      <c r="M42" s="34">
        <f t="shared" si="0"/>
        <v>25.999999999999996</v>
      </c>
      <c r="N42" s="58">
        <f t="shared" si="2"/>
        <v>17.009999999999998</v>
      </c>
      <c r="O42" s="34">
        <f t="shared" si="4"/>
        <v>28</v>
      </c>
    </row>
    <row r="43" spans="1:15" ht="15">
      <c r="A43" s="26">
        <v>65</v>
      </c>
      <c r="B43" s="15" t="s">
        <v>121</v>
      </c>
      <c r="C43" s="63">
        <v>7.5</v>
      </c>
      <c r="D43" s="63">
        <v>9.65</v>
      </c>
      <c r="E43" s="63">
        <f>C43+D43</f>
        <v>17.15</v>
      </c>
      <c r="F43" s="46"/>
      <c r="I43" s="8" t="s">
        <v>136</v>
      </c>
      <c r="J43" s="61">
        <v>7.9</v>
      </c>
      <c r="K43" s="34">
        <f t="shared" si="0"/>
        <v>8.000000000000002</v>
      </c>
      <c r="L43" s="58">
        <v>8.59</v>
      </c>
      <c r="M43" s="34">
        <f t="shared" si="0"/>
        <v>28.999999999999996</v>
      </c>
      <c r="N43" s="58">
        <f t="shared" si="2"/>
        <v>16.490000000000002</v>
      </c>
      <c r="O43" s="34">
        <f t="shared" si="4"/>
        <v>36</v>
      </c>
    </row>
    <row r="44" spans="1:15" ht="15">
      <c r="A44" s="26">
        <v>66</v>
      </c>
      <c r="B44" s="27" t="s">
        <v>122</v>
      </c>
      <c r="C44" s="53">
        <v>0</v>
      </c>
      <c r="D44" s="53">
        <v>0</v>
      </c>
      <c r="E44" s="63">
        <f>C44+D44</f>
        <v>0</v>
      </c>
      <c r="F44" s="46"/>
      <c r="I44" s="8" t="s">
        <v>137</v>
      </c>
      <c r="J44" s="57">
        <v>8</v>
      </c>
      <c r="K44" s="34">
        <f t="shared" si="0"/>
        <v>7.000000000000002</v>
      </c>
      <c r="L44" s="58">
        <v>9.89</v>
      </c>
      <c r="M44" s="34">
        <f t="shared" si="0"/>
        <v>8</v>
      </c>
      <c r="N44" s="58">
        <f t="shared" si="2"/>
        <v>17.89</v>
      </c>
      <c r="O44" s="34">
        <f t="shared" si="4"/>
        <v>16</v>
      </c>
    </row>
    <row r="45" spans="1:15" ht="15">
      <c r="A45" s="26">
        <v>67</v>
      </c>
      <c r="B45" s="15" t="s">
        <v>123</v>
      </c>
      <c r="C45" s="63">
        <v>8.2</v>
      </c>
      <c r="D45" s="63">
        <v>9.89</v>
      </c>
      <c r="E45" s="63">
        <f>C45+D45</f>
        <v>18.09</v>
      </c>
      <c r="F45" s="46" t="s">
        <v>12</v>
      </c>
      <c r="G45" s="44">
        <f>SUM(E41:E45)</f>
        <v>70.8</v>
      </c>
      <c r="I45" s="8" t="s">
        <v>138</v>
      </c>
      <c r="J45" s="57">
        <v>8.3</v>
      </c>
      <c r="K45" s="34">
        <f t="shared" si="0"/>
        <v>3.9999999999999996</v>
      </c>
      <c r="L45" s="58">
        <v>9.87</v>
      </c>
      <c r="M45" s="34">
        <f t="shared" si="0"/>
        <v>10</v>
      </c>
      <c r="N45" s="58">
        <f t="shared" si="2"/>
        <v>18.17</v>
      </c>
      <c r="O45" s="34">
        <f t="shared" si="4"/>
        <v>9</v>
      </c>
    </row>
    <row r="46" spans="1:15" ht="15">
      <c r="A46" s="26"/>
      <c r="B46" s="7"/>
      <c r="C46" s="64"/>
      <c r="D46" s="64"/>
      <c r="E46" s="64"/>
      <c r="F46" s="47">
        <f>SUMPRODUCT((G$3:G$84&gt;G45)/COUNTIF(G$3:G$84,G$3:G$84&amp;""))+1</f>
        <v>6</v>
      </c>
      <c r="I46" s="8" t="s">
        <v>139</v>
      </c>
      <c r="J46" s="57">
        <v>8.4</v>
      </c>
      <c r="K46" s="34">
        <f t="shared" si="0"/>
        <v>3</v>
      </c>
      <c r="L46" s="58">
        <v>9.89</v>
      </c>
      <c r="M46" s="34">
        <f t="shared" si="0"/>
        <v>8</v>
      </c>
      <c r="N46" s="58">
        <f t="shared" si="2"/>
        <v>18.29</v>
      </c>
      <c r="O46" s="34">
        <f t="shared" si="4"/>
        <v>6</v>
      </c>
    </row>
    <row r="47" spans="1:15" ht="15">
      <c r="A47" s="26"/>
      <c r="B47" s="12" t="s">
        <v>124</v>
      </c>
      <c r="C47" s="63" t="s">
        <v>2</v>
      </c>
      <c r="D47" s="63" t="s">
        <v>14</v>
      </c>
      <c r="E47" s="63" t="s">
        <v>4</v>
      </c>
      <c r="F47" s="46"/>
      <c r="I47" s="8" t="s">
        <v>140</v>
      </c>
      <c r="J47" s="57">
        <v>8.4</v>
      </c>
      <c r="K47" s="34">
        <f t="shared" si="0"/>
        <v>3</v>
      </c>
      <c r="L47" s="58">
        <v>9.79</v>
      </c>
      <c r="M47" s="34">
        <f t="shared" si="0"/>
        <v>14</v>
      </c>
      <c r="N47" s="58">
        <f t="shared" si="2"/>
        <v>18.189999999999998</v>
      </c>
      <c r="O47" s="34">
        <f t="shared" si="4"/>
        <v>7</v>
      </c>
    </row>
    <row r="48" spans="1:15" ht="15">
      <c r="A48" s="26">
        <v>68</v>
      </c>
      <c r="B48" s="15" t="s">
        <v>125</v>
      </c>
      <c r="C48" s="63">
        <v>8.2</v>
      </c>
      <c r="D48" s="63">
        <v>9.87</v>
      </c>
      <c r="E48" s="63">
        <f>C48+D48</f>
        <v>18.07</v>
      </c>
      <c r="F48" s="46"/>
      <c r="I48" s="8" t="s">
        <v>141</v>
      </c>
      <c r="J48" s="57">
        <v>8.4</v>
      </c>
      <c r="K48" s="34">
        <f t="shared" si="0"/>
        <v>3</v>
      </c>
      <c r="L48" s="58">
        <v>9.98</v>
      </c>
      <c r="M48" s="34">
        <f t="shared" si="0"/>
        <v>4</v>
      </c>
      <c r="N48" s="58">
        <f t="shared" si="2"/>
        <v>18.380000000000003</v>
      </c>
      <c r="O48" s="34">
        <f t="shared" si="4"/>
        <v>3</v>
      </c>
    </row>
    <row r="49" spans="1:15" ht="15">
      <c r="A49" s="26">
        <v>69</v>
      </c>
      <c r="B49" s="15" t="s">
        <v>126</v>
      </c>
      <c r="C49" s="63">
        <v>8.1</v>
      </c>
      <c r="D49" s="63">
        <v>9.62</v>
      </c>
      <c r="E49" s="63">
        <f>C49+D49</f>
        <v>17.72</v>
      </c>
      <c r="F49" s="46"/>
      <c r="I49" s="8" t="s">
        <v>142</v>
      </c>
      <c r="J49" s="57">
        <v>8.4</v>
      </c>
      <c r="K49" s="34">
        <f t="shared" si="0"/>
        <v>3</v>
      </c>
      <c r="L49" s="58">
        <v>9.79</v>
      </c>
      <c r="M49" s="34">
        <f t="shared" si="0"/>
        <v>14</v>
      </c>
      <c r="N49" s="58">
        <f t="shared" si="2"/>
        <v>18.189999999999998</v>
      </c>
      <c r="O49" s="34">
        <f t="shared" si="4"/>
        <v>7</v>
      </c>
    </row>
    <row r="50" spans="1:15" ht="15">
      <c r="A50" s="26">
        <v>70</v>
      </c>
      <c r="B50" s="15" t="s">
        <v>127</v>
      </c>
      <c r="C50" s="63">
        <v>7.9</v>
      </c>
      <c r="D50" s="63">
        <v>8.91</v>
      </c>
      <c r="E50" s="63">
        <f>C50+D50</f>
        <v>16.810000000000002</v>
      </c>
      <c r="F50" s="46"/>
      <c r="I50" s="8" t="s">
        <v>143</v>
      </c>
      <c r="J50" s="57">
        <v>8.2</v>
      </c>
      <c r="K50" s="34">
        <f t="shared" si="0"/>
        <v>5</v>
      </c>
      <c r="L50" s="58">
        <v>9.65</v>
      </c>
      <c r="M50" s="34">
        <f t="shared" si="0"/>
        <v>16</v>
      </c>
      <c r="N50" s="58">
        <f t="shared" si="2"/>
        <v>17.85</v>
      </c>
      <c r="O50" s="34">
        <f t="shared" si="4"/>
        <v>17</v>
      </c>
    </row>
    <row r="51" spans="1:15" ht="15">
      <c r="A51" s="26">
        <v>71</v>
      </c>
      <c r="B51" s="15" t="s">
        <v>128</v>
      </c>
      <c r="C51" s="63">
        <v>8.3</v>
      </c>
      <c r="D51" s="63">
        <v>8.45</v>
      </c>
      <c r="E51" s="63">
        <f>C51+D51</f>
        <v>16.75</v>
      </c>
      <c r="F51" s="46"/>
      <c r="I51" s="8" t="s">
        <v>144</v>
      </c>
      <c r="J51" s="57">
        <v>8.1</v>
      </c>
      <c r="K51" s="34">
        <f t="shared" si="0"/>
        <v>6.000000000000001</v>
      </c>
      <c r="L51" s="58">
        <v>9.61</v>
      </c>
      <c r="M51" s="34">
        <f t="shared" si="0"/>
        <v>18</v>
      </c>
      <c r="N51" s="58">
        <f t="shared" si="2"/>
        <v>17.71</v>
      </c>
      <c r="O51" s="34">
        <f t="shared" si="4"/>
        <v>19.999999999999996</v>
      </c>
    </row>
    <row r="52" spans="1:15" ht="15">
      <c r="A52" s="26">
        <v>72</v>
      </c>
      <c r="B52" s="27" t="s">
        <v>129</v>
      </c>
      <c r="C52" s="63" t="s">
        <v>9</v>
      </c>
      <c r="D52" s="63" t="s">
        <v>9</v>
      </c>
      <c r="E52" s="63" t="e">
        <f>C52+D52</f>
        <v>#VALUE!</v>
      </c>
      <c r="F52" s="46" t="s">
        <v>12</v>
      </c>
      <c r="G52" s="44">
        <f>SUM(E48:E51)</f>
        <v>69.35</v>
      </c>
      <c r="I52" s="8" t="s">
        <v>145</v>
      </c>
      <c r="J52" s="57">
        <v>7.1</v>
      </c>
      <c r="K52" s="34">
        <f t="shared" si="0"/>
        <v>14.999999999999998</v>
      </c>
      <c r="L52" s="58">
        <v>9.67</v>
      </c>
      <c r="M52" s="34">
        <f t="shared" si="0"/>
        <v>15</v>
      </c>
      <c r="N52" s="58">
        <f t="shared" si="2"/>
        <v>16.77</v>
      </c>
      <c r="O52" s="34">
        <f t="shared" si="4"/>
        <v>31</v>
      </c>
    </row>
    <row r="53" spans="1:15" ht="15">
      <c r="A53" s="26"/>
      <c r="B53" s="9"/>
      <c r="C53" s="62"/>
      <c r="D53" s="62"/>
      <c r="E53" s="62"/>
      <c r="F53" s="47">
        <f>SUMPRODUCT((G$3:G$84&gt;G52)/COUNTIF(G$3:G$84,G$3:G$84&amp;""))+1</f>
        <v>7</v>
      </c>
      <c r="I53" s="8" t="s">
        <v>146</v>
      </c>
      <c r="J53" s="57">
        <v>7.1</v>
      </c>
      <c r="K53" s="34">
        <f t="shared" si="0"/>
        <v>14.999999999999998</v>
      </c>
      <c r="L53" s="58">
        <v>9.9</v>
      </c>
      <c r="M53" s="34">
        <f t="shared" si="0"/>
        <v>7</v>
      </c>
      <c r="N53" s="58">
        <f t="shared" si="2"/>
        <v>17</v>
      </c>
      <c r="O53" s="34">
        <f t="shared" si="4"/>
        <v>29</v>
      </c>
    </row>
    <row r="54" spans="1:15" ht="15">
      <c r="A54" s="26"/>
      <c r="B54" s="12" t="s">
        <v>130</v>
      </c>
      <c r="C54" s="63" t="s">
        <v>2</v>
      </c>
      <c r="D54" s="63" t="s">
        <v>14</v>
      </c>
      <c r="E54" s="63" t="s">
        <v>4</v>
      </c>
      <c r="F54" s="46"/>
      <c r="I54" s="8" t="s">
        <v>147</v>
      </c>
      <c r="J54" s="57">
        <v>8.3</v>
      </c>
      <c r="K54" s="34">
        <f t="shared" si="0"/>
        <v>3.9999999999999996</v>
      </c>
      <c r="L54" s="58">
        <v>9.82</v>
      </c>
      <c r="M54" s="34">
        <f t="shared" si="0"/>
        <v>12</v>
      </c>
      <c r="N54" s="58">
        <f t="shared" si="2"/>
        <v>18.12</v>
      </c>
      <c r="O54" s="34">
        <f t="shared" si="4"/>
        <v>11</v>
      </c>
    </row>
    <row r="55" spans="1:15" ht="15">
      <c r="A55" s="26">
        <v>130</v>
      </c>
      <c r="B55" s="15" t="s">
        <v>131</v>
      </c>
      <c r="C55" s="32">
        <v>8.4</v>
      </c>
      <c r="D55" s="63">
        <v>9.89</v>
      </c>
      <c r="E55" s="63">
        <f aca="true" t="shared" si="5" ref="E55:E60">C55+D55</f>
        <v>18.29</v>
      </c>
      <c r="F55" s="46"/>
      <c r="I55" s="8" t="s">
        <v>148</v>
      </c>
      <c r="J55" s="57">
        <v>7.8</v>
      </c>
      <c r="K55" s="34">
        <f t="shared" si="0"/>
        <v>9.000000000000002</v>
      </c>
      <c r="L55" s="58">
        <v>9.81</v>
      </c>
      <c r="M55" s="34">
        <f t="shared" si="0"/>
        <v>13</v>
      </c>
      <c r="N55" s="58">
        <f t="shared" si="2"/>
        <v>17.61</v>
      </c>
      <c r="O55" s="34">
        <f t="shared" si="4"/>
        <v>21.999999999999996</v>
      </c>
    </row>
    <row r="56" spans="1:15" ht="15">
      <c r="A56" s="26">
        <v>131</v>
      </c>
      <c r="B56" s="15" t="s">
        <v>132</v>
      </c>
      <c r="C56" s="32">
        <v>7.6</v>
      </c>
      <c r="D56" s="63">
        <v>9.88</v>
      </c>
      <c r="E56" s="63">
        <f t="shared" si="5"/>
        <v>17.48</v>
      </c>
      <c r="F56" s="46"/>
      <c r="I56" s="8" t="s">
        <v>150</v>
      </c>
      <c r="J56" s="57">
        <v>7.3</v>
      </c>
      <c r="K56" s="34">
        <f t="shared" si="0"/>
        <v>12.999999999999998</v>
      </c>
      <c r="L56" s="58">
        <v>7.91</v>
      </c>
      <c r="M56" s="34">
        <f t="shared" si="0"/>
        <v>34.99999999999999</v>
      </c>
      <c r="N56" s="58">
        <f t="shared" si="2"/>
        <v>15.21</v>
      </c>
      <c r="O56" s="34">
        <f t="shared" si="4"/>
        <v>47</v>
      </c>
    </row>
    <row r="57" spans="1:15" ht="15">
      <c r="A57" s="26">
        <v>132</v>
      </c>
      <c r="B57" s="15" t="s">
        <v>133</v>
      </c>
      <c r="C57" s="32">
        <v>8.3</v>
      </c>
      <c r="D57" s="63">
        <v>9.82</v>
      </c>
      <c r="E57" s="63">
        <f t="shared" si="5"/>
        <v>18.12</v>
      </c>
      <c r="F57" s="46"/>
      <c r="I57" s="8" t="s">
        <v>151</v>
      </c>
      <c r="J57" s="57">
        <v>8.2</v>
      </c>
      <c r="K57" s="34">
        <f t="shared" si="0"/>
        <v>5</v>
      </c>
      <c r="L57" s="58">
        <v>8.41</v>
      </c>
      <c r="M57" s="34">
        <f t="shared" si="0"/>
        <v>30.999999999999996</v>
      </c>
      <c r="N57" s="58">
        <f t="shared" si="2"/>
        <v>16.61</v>
      </c>
      <c r="O57" s="34">
        <f t="shared" si="4"/>
        <v>34</v>
      </c>
    </row>
    <row r="58" spans="1:15" ht="15">
      <c r="A58" s="26">
        <v>133</v>
      </c>
      <c r="B58" s="15" t="s">
        <v>134</v>
      </c>
      <c r="C58" s="32">
        <v>7.1</v>
      </c>
      <c r="D58" s="63">
        <v>8.6</v>
      </c>
      <c r="E58" s="63">
        <f t="shared" si="5"/>
        <v>15.7</v>
      </c>
      <c r="F58" s="46"/>
      <c r="I58" s="8" t="s">
        <v>152</v>
      </c>
      <c r="J58" s="57">
        <v>7.2</v>
      </c>
      <c r="K58" s="34">
        <f t="shared" si="0"/>
        <v>13.999999999999998</v>
      </c>
      <c r="L58" s="58">
        <v>8.21</v>
      </c>
      <c r="M58" s="34">
        <f t="shared" si="0"/>
        <v>33.99999999999999</v>
      </c>
      <c r="N58" s="58">
        <f t="shared" si="2"/>
        <v>15.41</v>
      </c>
      <c r="O58" s="34">
        <f t="shared" si="4"/>
        <v>45</v>
      </c>
    </row>
    <row r="59" spans="1:15" ht="15">
      <c r="A59" s="26">
        <v>134</v>
      </c>
      <c r="B59" s="15" t="s">
        <v>135</v>
      </c>
      <c r="C59" s="32">
        <v>8.1</v>
      </c>
      <c r="D59" s="63">
        <v>8.91</v>
      </c>
      <c r="E59" s="63">
        <f t="shared" si="5"/>
        <v>17.009999999999998</v>
      </c>
      <c r="F59" s="46"/>
      <c r="I59" s="8" t="s">
        <v>153</v>
      </c>
      <c r="J59" s="57">
        <v>8.3</v>
      </c>
      <c r="K59" s="34">
        <f t="shared" si="0"/>
        <v>3.9999999999999996</v>
      </c>
      <c r="L59" s="58">
        <v>9.86</v>
      </c>
      <c r="M59" s="34">
        <f t="shared" si="0"/>
        <v>11</v>
      </c>
      <c r="N59" s="58">
        <f t="shared" si="2"/>
        <v>18.16</v>
      </c>
      <c r="O59" s="34">
        <f t="shared" si="4"/>
        <v>10</v>
      </c>
    </row>
    <row r="60" spans="1:15" ht="15">
      <c r="A60" s="26">
        <v>135</v>
      </c>
      <c r="B60" s="15" t="s">
        <v>136</v>
      </c>
      <c r="C60" s="32">
        <v>7.9</v>
      </c>
      <c r="D60" s="63">
        <v>8.59</v>
      </c>
      <c r="E60" s="63">
        <f t="shared" si="5"/>
        <v>16.490000000000002</v>
      </c>
      <c r="F60" s="46" t="s">
        <v>12</v>
      </c>
      <c r="G60" s="44">
        <f>E55+E57+E59+E56</f>
        <v>70.89999999999999</v>
      </c>
      <c r="I60" s="8" t="s">
        <v>154</v>
      </c>
      <c r="J60" s="57"/>
      <c r="K60" s="34">
        <f t="shared" si="0"/>
        <v>25</v>
      </c>
      <c r="L60" s="58"/>
      <c r="M60" s="34">
        <f t="shared" si="0"/>
        <v>35.99999999999999</v>
      </c>
      <c r="N60" s="58">
        <f t="shared" si="2"/>
        <v>0</v>
      </c>
      <c r="O60" s="34">
        <f t="shared" si="4"/>
        <v>51</v>
      </c>
    </row>
    <row r="61" spans="2:15" ht="15">
      <c r="B61" s="7"/>
      <c r="C61" s="64"/>
      <c r="D61" s="64"/>
      <c r="E61" s="64"/>
      <c r="F61" s="47">
        <f>SUMPRODUCT((G$3:G$84&gt;G60)/COUNTIF(G$3:G$84,G$3:G$84&amp;""))+1</f>
        <v>5</v>
      </c>
      <c r="I61" s="35" t="s">
        <v>155</v>
      </c>
      <c r="J61" s="57"/>
      <c r="K61" s="34">
        <f t="shared" si="0"/>
        <v>25</v>
      </c>
      <c r="L61" s="58"/>
      <c r="M61" s="34">
        <f t="shared" si="0"/>
        <v>35.99999999999999</v>
      </c>
      <c r="N61" s="58">
        <f t="shared" si="2"/>
        <v>0</v>
      </c>
      <c r="O61" s="34">
        <f t="shared" si="4"/>
        <v>51</v>
      </c>
    </row>
    <row r="62" spans="1:6" ht="15">
      <c r="A62" s="26"/>
      <c r="B62" s="12" t="s">
        <v>13</v>
      </c>
      <c r="C62" s="63" t="s">
        <v>2</v>
      </c>
      <c r="D62" s="63" t="s">
        <v>14</v>
      </c>
      <c r="E62" s="63" t="s">
        <v>4</v>
      </c>
      <c r="F62" s="46"/>
    </row>
    <row r="63" spans="1:6" ht="15">
      <c r="A63" s="26">
        <v>136</v>
      </c>
      <c r="B63" s="15" t="s">
        <v>137</v>
      </c>
      <c r="C63" s="63">
        <v>8</v>
      </c>
      <c r="D63" s="63">
        <v>9.89</v>
      </c>
      <c r="E63" s="63">
        <f aca="true" t="shared" si="6" ref="E63:E68">C63+D63</f>
        <v>17.89</v>
      </c>
      <c r="F63" s="46"/>
    </row>
    <row r="64" spans="1:6" ht="15">
      <c r="A64" s="26">
        <v>137</v>
      </c>
      <c r="B64" s="15" t="s">
        <v>138</v>
      </c>
      <c r="C64" s="63">
        <v>8.3</v>
      </c>
      <c r="D64" s="63">
        <v>9.87</v>
      </c>
      <c r="E64" s="63">
        <f t="shared" si="6"/>
        <v>18.17</v>
      </c>
      <c r="F64" s="46"/>
    </row>
    <row r="65" spans="1:6" ht="15">
      <c r="A65" s="26">
        <v>138</v>
      </c>
      <c r="B65" s="15" t="s">
        <v>139</v>
      </c>
      <c r="C65" s="63">
        <v>8.4</v>
      </c>
      <c r="D65" s="63">
        <v>9.89</v>
      </c>
      <c r="E65" s="63">
        <f t="shared" si="6"/>
        <v>18.29</v>
      </c>
      <c r="F65" s="46"/>
    </row>
    <row r="66" spans="1:6" ht="15">
      <c r="A66" s="26">
        <v>139</v>
      </c>
      <c r="B66" s="15" t="s">
        <v>140</v>
      </c>
      <c r="C66" s="63">
        <v>8.4</v>
      </c>
      <c r="D66" s="63">
        <v>9.79</v>
      </c>
      <c r="E66" s="63">
        <f t="shared" si="6"/>
        <v>18.189999999999998</v>
      </c>
      <c r="F66" s="46"/>
    </row>
    <row r="67" spans="1:6" ht="15">
      <c r="A67" s="26">
        <v>140</v>
      </c>
      <c r="B67" s="15" t="s">
        <v>141</v>
      </c>
      <c r="C67" s="63">
        <v>8.4</v>
      </c>
      <c r="D67" s="63">
        <v>9.98</v>
      </c>
      <c r="E67" s="63">
        <f t="shared" si="6"/>
        <v>18.380000000000003</v>
      </c>
      <c r="F67" s="46"/>
    </row>
    <row r="68" spans="1:7" ht="15">
      <c r="A68" s="26">
        <v>141</v>
      </c>
      <c r="B68" s="15" t="s">
        <v>142</v>
      </c>
      <c r="C68" s="63">
        <v>8.4</v>
      </c>
      <c r="D68" s="63">
        <v>9.79</v>
      </c>
      <c r="E68" s="63">
        <f t="shared" si="6"/>
        <v>18.189999999999998</v>
      </c>
      <c r="F68" s="46" t="s">
        <v>12</v>
      </c>
      <c r="G68" s="44">
        <f>E67+E65+E68+E66</f>
        <v>73.05</v>
      </c>
    </row>
    <row r="69" spans="2:6" ht="15">
      <c r="B69" s="7"/>
      <c r="C69" s="64"/>
      <c r="D69" s="64"/>
      <c r="E69" s="64"/>
      <c r="F69" s="47">
        <f>SUMPRODUCT((G$3:G$84&gt;G68)/COUNTIF(G$3:G$84,G$3:G$84&amp;""))+1</f>
        <v>2</v>
      </c>
    </row>
    <row r="70" spans="1:6" ht="15">
      <c r="A70" s="26"/>
      <c r="B70" s="12" t="s">
        <v>21</v>
      </c>
      <c r="C70" s="63" t="s">
        <v>2</v>
      </c>
      <c r="D70" s="63" t="s">
        <v>14</v>
      </c>
      <c r="E70" s="63" t="s">
        <v>4</v>
      </c>
      <c r="F70" s="46"/>
    </row>
    <row r="71" spans="1:6" ht="15">
      <c r="A71" s="26">
        <v>142</v>
      </c>
      <c r="B71" s="15" t="s">
        <v>143</v>
      </c>
      <c r="C71" s="63">
        <v>8.2</v>
      </c>
      <c r="D71" s="63">
        <v>9.65</v>
      </c>
      <c r="E71" s="63">
        <f aca="true" t="shared" si="7" ref="E71:E76">C71+D71</f>
        <v>17.85</v>
      </c>
      <c r="F71" s="46"/>
    </row>
    <row r="72" spans="1:6" ht="15">
      <c r="A72" s="26">
        <v>143</v>
      </c>
      <c r="B72" s="15" t="s">
        <v>144</v>
      </c>
      <c r="C72" s="63">
        <v>8.1</v>
      </c>
      <c r="D72" s="63">
        <v>9.61</v>
      </c>
      <c r="E72" s="63">
        <f t="shared" si="7"/>
        <v>17.71</v>
      </c>
      <c r="F72" s="46"/>
    </row>
    <row r="73" spans="1:6" ht="15">
      <c r="A73" s="26">
        <v>144</v>
      </c>
      <c r="B73" s="15" t="s">
        <v>145</v>
      </c>
      <c r="C73" s="63">
        <v>7.1</v>
      </c>
      <c r="D73" s="63">
        <v>9.67</v>
      </c>
      <c r="E73" s="63">
        <f t="shared" si="7"/>
        <v>16.77</v>
      </c>
      <c r="F73" s="46"/>
    </row>
    <row r="74" spans="1:6" ht="15">
      <c r="A74" s="26">
        <v>145</v>
      </c>
      <c r="B74" s="15" t="s">
        <v>146</v>
      </c>
      <c r="C74" s="63">
        <v>7.1</v>
      </c>
      <c r="D74" s="63">
        <v>9.9</v>
      </c>
      <c r="E74" s="63">
        <f t="shared" si="7"/>
        <v>17</v>
      </c>
      <c r="F74" s="46"/>
    </row>
    <row r="75" spans="1:6" ht="15">
      <c r="A75" s="26">
        <v>146</v>
      </c>
      <c r="B75" s="15" t="s">
        <v>147</v>
      </c>
      <c r="C75" s="63">
        <v>8.3</v>
      </c>
      <c r="D75" s="63">
        <v>9.82</v>
      </c>
      <c r="E75" s="63">
        <f t="shared" si="7"/>
        <v>18.12</v>
      </c>
      <c r="F75" s="46"/>
    </row>
    <row r="76" spans="1:7" ht="15">
      <c r="A76" s="26">
        <v>147</v>
      </c>
      <c r="B76" s="15" t="s">
        <v>148</v>
      </c>
      <c r="C76" s="63">
        <v>7.8</v>
      </c>
      <c r="D76" s="63">
        <v>9.81</v>
      </c>
      <c r="E76" s="63">
        <f t="shared" si="7"/>
        <v>17.61</v>
      </c>
      <c r="F76" s="46" t="s">
        <v>12</v>
      </c>
      <c r="G76" s="44">
        <f>E75+E71+E72+E76</f>
        <v>71.28999999999999</v>
      </c>
    </row>
    <row r="77" spans="2:6" ht="15">
      <c r="B77" s="7"/>
      <c r="C77" s="64"/>
      <c r="D77" s="64"/>
      <c r="E77" s="64"/>
      <c r="F77" s="47">
        <f>SUMPRODUCT((G$3:G$84&gt;G76)/COUNTIF(G$3:G$84,G$3:G$84&amp;""))+1</f>
        <v>4</v>
      </c>
    </row>
    <row r="78" spans="1:6" ht="15">
      <c r="A78" s="26"/>
      <c r="B78" s="12" t="s">
        <v>149</v>
      </c>
      <c r="C78" s="63" t="s">
        <v>2</v>
      </c>
      <c r="D78" s="63" t="s">
        <v>14</v>
      </c>
      <c r="E78" s="63" t="s">
        <v>4</v>
      </c>
      <c r="F78" s="46"/>
    </row>
    <row r="79" spans="1:6" ht="15">
      <c r="A79" s="26">
        <v>148</v>
      </c>
      <c r="B79" s="15" t="s">
        <v>150</v>
      </c>
      <c r="C79" s="63">
        <v>7.3</v>
      </c>
      <c r="D79" s="63">
        <v>7.91</v>
      </c>
      <c r="E79" s="63">
        <f aca="true" t="shared" si="8" ref="E79:E84">C79+D79</f>
        <v>15.21</v>
      </c>
      <c r="F79" s="46"/>
    </row>
    <row r="80" spans="1:6" ht="15">
      <c r="A80" s="26">
        <v>149</v>
      </c>
      <c r="B80" s="15" t="s">
        <v>151</v>
      </c>
      <c r="C80" s="63">
        <v>8.2</v>
      </c>
      <c r="D80" s="63">
        <v>8.41</v>
      </c>
      <c r="E80" s="63">
        <f t="shared" si="8"/>
        <v>16.61</v>
      </c>
      <c r="F80" s="46"/>
    </row>
    <row r="81" spans="1:6" ht="15">
      <c r="A81" s="26">
        <v>150</v>
      </c>
      <c r="B81" s="15" t="s">
        <v>152</v>
      </c>
      <c r="C81" s="63">
        <v>7.2</v>
      </c>
      <c r="D81" s="63">
        <v>8.21</v>
      </c>
      <c r="E81" s="63">
        <f t="shared" si="8"/>
        <v>15.41</v>
      </c>
      <c r="F81" s="46"/>
    </row>
    <row r="82" spans="1:6" ht="15">
      <c r="A82" s="26">
        <v>151</v>
      </c>
      <c r="B82" s="15" t="s">
        <v>153</v>
      </c>
      <c r="C82" s="63">
        <v>8.3</v>
      </c>
      <c r="D82" s="63">
        <v>9.86</v>
      </c>
      <c r="E82" s="63">
        <f t="shared" si="8"/>
        <v>18.16</v>
      </c>
      <c r="F82" s="46"/>
    </row>
    <row r="83" spans="1:6" ht="15">
      <c r="A83" s="26">
        <v>152</v>
      </c>
      <c r="B83" s="15" t="s">
        <v>154</v>
      </c>
      <c r="C83" s="63"/>
      <c r="D83" s="63"/>
      <c r="E83" s="63">
        <f t="shared" si="8"/>
        <v>0</v>
      </c>
      <c r="F83" s="46"/>
    </row>
    <row r="84" spans="1:7" ht="15">
      <c r="A84" s="26">
        <v>153</v>
      </c>
      <c r="B84" s="15" t="s">
        <v>155</v>
      </c>
      <c r="C84" s="63"/>
      <c r="D84" s="63"/>
      <c r="E84" s="63">
        <f t="shared" si="8"/>
        <v>0</v>
      </c>
      <c r="F84" s="46" t="s">
        <v>12</v>
      </c>
      <c r="G84" s="44">
        <f>SUM(E79:E82)</f>
        <v>65.39</v>
      </c>
    </row>
    <row r="85" ht="12">
      <c r="F85" s="47">
        <f>SUMPRODUCT((G$3:G$84&gt;G84)/COUNTIF(G$3:G$84,G$3:G$84&amp;""))+1</f>
        <v>10</v>
      </c>
    </row>
  </sheetData>
  <sheetProtection selectLockedCells="1" selectUnlockedCells="1"/>
  <conditionalFormatting sqref="K3:K61">
    <cfRule type="cellIs" priority="40" dxfId="2" operator="equal" stopIfTrue="1">
      <formula>3</formula>
    </cfRule>
    <cfRule type="cellIs" priority="41" dxfId="297" operator="equal" stopIfTrue="1">
      <formula>2</formula>
    </cfRule>
    <cfRule type="cellIs" priority="42" dxfId="298" operator="equal" stopIfTrue="1">
      <formula>1</formula>
    </cfRule>
  </conditionalFormatting>
  <conditionalFormatting sqref="M3:M61">
    <cfRule type="cellIs" priority="37" dxfId="2" operator="equal" stopIfTrue="1">
      <formula>3</formula>
    </cfRule>
    <cfRule type="cellIs" priority="38" dxfId="297" operator="equal" stopIfTrue="1">
      <formula>2</formula>
    </cfRule>
    <cfRule type="cellIs" priority="39" dxfId="298" operator="equal" stopIfTrue="1">
      <formula>1</formula>
    </cfRule>
  </conditionalFormatting>
  <conditionalFormatting sqref="O3:O61">
    <cfRule type="cellIs" priority="34" dxfId="2" operator="equal" stopIfTrue="1">
      <formula>3</formula>
    </cfRule>
    <cfRule type="cellIs" priority="35" dxfId="297" operator="equal" stopIfTrue="1">
      <formula>2</formula>
    </cfRule>
    <cfRule type="cellIs" priority="36" dxfId="298" operator="equal" stopIfTrue="1">
      <formula>1</formula>
    </cfRule>
  </conditionalFormatting>
  <conditionalFormatting sqref="F8">
    <cfRule type="cellIs" priority="31" dxfId="2" operator="equal" stopIfTrue="1">
      <formula>3</formula>
    </cfRule>
    <cfRule type="cellIs" priority="32" dxfId="297" operator="equal" stopIfTrue="1">
      <formula>2</formula>
    </cfRule>
    <cfRule type="cellIs" priority="33" dxfId="298" operator="equal" stopIfTrue="1">
      <formula>1</formula>
    </cfRule>
  </conditionalFormatting>
  <conditionalFormatting sqref="F16">
    <cfRule type="cellIs" priority="28" dxfId="2" operator="equal" stopIfTrue="1">
      <formula>3</formula>
    </cfRule>
    <cfRule type="cellIs" priority="29" dxfId="297" operator="equal" stopIfTrue="1">
      <formula>2</formula>
    </cfRule>
    <cfRule type="cellIs" priority="30" dxfId="298" operator="equal" stopIfTrue="1">
      <formula>1</formula>
    </cfRule>
  </conditionalFormatting>
  <conditionalFormatting sqref="F22">
    <cfRule type="cellIs" priority="25" dxfId="2" operator="equal" stopIfTrue="1">
      <formula>3</formula>
    </cfRule>
    <cfRule type="cellIs" priority="26" dxfId="297" operator="equal" stopIfTrue="1">
      <formula>2</formula>
    </cfRule>
    <cfRule type="cellIs" priority="27" dxfId="298" operator="equal" stopIfTrue="1">
      <formula>1</formula>
    </cfRule>
  </conditionalFormatting>
  <conditionalFormatting sqref="F33">
    <cfRule type="cellIs" priority="22" dxfId="2" operator="equal" stopIfTrue="1">
      <formula>3</formula>
    </cfRule>
    <cfRule type="cellIs" priority="23" dxfId="297" operator="equal" stopIfTrue="1">
      <formula>2</formula>
    </cfRule>
    <cfRule type="cellIs" priority="24" dxfId="298" operator="equal" stopIfTrue="1">
      <formula>1</formula>
    </cfRule>
  </conditionalFormatting>
  <conditionalFormatting sqref="F39">
    <cfRule type="cellIs" priority="19" dxfId="2" operator="equal" stopIfTrue="1">
      <formula>3</formula>
    </cfRule>
    <cfRule type="cellIs" priority="20" dxfId="297" operator="equal" stopIfTrue="1">
      <formula>2</formula>
    </cfRule>
    <cfRule type="cellIs" priority="21" dxfId="298" operator="equal" stopIfTrue="1">
      <formula>1</formula>
    </cfRule>
  </conditionalFormatting>
  <conditionalFormatting sqref="F46">
    <cfRule type="cellIs" priority="16" dxfId="2" operator="equal" stopIfTrue="1">
      <formula>3</formula>
    </cfRule>
    <cfRule type="cellIs" priority="17" dxfId="297" operator="equal" stopIfTrue="1">
      <formula>2</formula>
    </cfRule>
    <cfRule type="cellIs" priority="18" dxfId="298" operator="equal" stopIfTrue="1">
      <formula>1</formula>
    </cfRule>
  </conditionalFormatting>
  <conditionalFormatting sqref="F53">
    <cfRule type="cellIs" priority="13" dxfId="2" operator="equal" stopIfTrue="1">
      <formula>3</formula>
    </cfRule>
    <cfRule type="cellIs" priority="14" dxfId="297" operator="equal" stopIfTrue="1">
      <formula>2</formula>
    </cfRule>
    <cfRule type="cellIs" priority="15" dxfId="298" operator="equal" stopIfTrue="1">
      <formula>1</formula>
    </cfRule>
  </conditionalFormatting>
  <conditionalFormatting sqref="F61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F69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F85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conditionalFormatting sqref="F77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I26" sqref="I26"/>
    </sheetView>
  </sheetViews>
  <sheetFormatPr defaultColWidth="11.57421875" defaultRowHeight="12.75"/>
  <cols>
    <col min="1" max="1" width="4.140625" style="0" customWidth="1"/>
    <col min="2" max="2" width="19.8515625" style="0" customWidth="1"/>
    <col min="3" max="5" width="6.8515625" style="65" customWidth="1"/>
    <col min="6" max="6" width="10.7109375" style="44" bestFit="1" customWidth="1"/>
    <col min="7" max="7" width="6.140625" style="44" bestFit="1" customWidth="1"/>
    <col min="8" max="8" width="11.421875" style="0" customWidth="1"/>
    <col min="9" max="9" width="23.421875" style="0" customWidth="1"/>
    <col min="10" max="10" width="8.421875" style="0" customWidth="1"/>
    <col min="11" max="11" width="4.8515625" style="0" customWidth="1"/>
    <col min="12" max="12" width="8.28125" style="0" customWidth="1"/>
    <col min="13" max="13" width="4.8515625" style="0" customWidth="1"/>
    <col min="14" max="14" width="7.8515625" style="0" customWidth="1"/>
    <col min="15" max="15" width="4.421875" style="0" customWidth="1"/>
    <col min="16" max="16384" width="11.421875" style="0" customWidth="1"/>
  </cols>
  <sheetData>
    <row r="1" spans="1:14" ht="15">
      <c r="A1" s="9"/>
      <c r="B1" s="19" t="s">
        <v>156</v>
      </c>
      <c r="C1" s="62"/>
      <c r="D1" s="62"/>
      <c r="E1" s="62"/>
      <c r="J1" s="4"/>
      <c r="K1" s="4"/>
      <c r="L1" s="4"/>
      <c r="M1" s="4"/>
      <c r="N1" s="4"/>
    </row>
    <row r="2" spans="1:15" ht="15">
      <c r="A2" s="109"/>
      <c r="B2" s="110" t="s">
        <v>157</v>
      </c>
      <c r="C2" s="114" t="s">
        <v>2</v>
      </c>
      <c r="D2" s="114" t="s">
        <v>14</v>
      </c>
      <c r="E2" s="114" t="s">
        <v>4</v>
      </c>
      <c r="F2" s="116"/>
      <c r="G2" s="116"/>
      <c r="I2" s="3" t="s">
        <v>156</v>
      </c>
      <c r="J2" s="6" t="s">
        <v>2</v>
      </c>
      <c r="K2" s="6" t="s">
        <v>395</v>
      </c>
      <c r="L2" s="6" t="s">
        <v>14</v>
      </c>
      <c r="M2" s="6" t="s">
        <v>396</v>
      </c>
      <c r="N2" s="51" t="s">
        <v>4</v>
      </c>
      <c r="O2" s="6" t="s">
        <v>397</v>
      </c>
    </row>
    <row r="3" spans="1:15" ht="15">
      <c r="A3" s="109">
        <v>154</v>
      </c>
      <c r="B3" s="112" t="s">
        <v>158</v>
      </c>
      <c r="C3" s="114">
        <v>8.4</v>
      </c>
      <c r="D3" s="114">
        <v>9.61</v>
      </c>
      <c r="E3" s="114">
        <f>C3+D3</f>
        <v>18.009999999999998</v>
      </c>
      <c r="F3" s="116"/>
      <c r="G3" s="116"/>
      <c r="I3" s="118" t="s">
        <v>158</v>
      </c>
      <c r="J3" s="107">
        <v>8.4</v>
      </c>
      <c r="K3" s="108">
        <f aca="true" t="shared" si="0" ref="K3:M15">SUMPRODUCT((J$3:J$15&gt;J3)/COUNTIF(J$3:J$15,J$3:J$15&amp;""))+1</f>
        <v>3</v>
      </c>
      <c r="L3" s="107">
        <v>9.61</v>
      </c>
      <c r="M3" s="108">
        <f t="shared" si="0"/>
        <v>5</v>
      </c>
      <c r="N3" s="121">
        <f aca="true" t="shared" si="1" ref="N3:N15">J3+L3</f>
        <v>18.009999999999998</v>
      </c>
      <c r="O3" s="108">
        <f aca="true" t="shared" si="2" ref="O3:O15">SUMPRODUCT((N$3:N$15&gt;N3)/COUNTIF(N$3:N$15,N$3:N$15&amp;""))+1</f>
        <v>3</v>
      </c>
    </row>
    <row r="4" spans="1:15" ht="15">
      <c r="A4" s="109">
        <v>155</v>
      </c>
      <c r="B4" s="112" t="s">
        <v>159</v>
      </c>
      <c r="C4" s="114">
        <v>8.4</v>
      </c>
      <c r="D4" s="114">
        <v>8.6</v>
      </c>
      <c r="E4" s="114">
        <f>C4+D4</f>
        <v>17</v>
      </c>
      <c r="F4" s="116"/>
      <c r="G4" s="116"/>
      <c r="I4" s="118" t="s">
        <v>159</v>
      </c>
      <c r="J4" s="107">
        <v>8.4</v>
      </c>
      <c r="K4" s="108">
        <f t="shared" si="0"/>
        <v>3</v>
      </c>
      <c r="L4" s="107">
        <v>8.6</v>
      </c>
      <c r="M4" s="108">
        <f t="shared" si="0"/>
        <v>9</v>
      </c>
      <c r="N4" s="121">
        <f t="shared" si="1"/>
        <v>17</v>
      </c>
      <c r="O4" s="108">
        <f t="shared" si="2"/>
        <v>10</v>
      </c>
    </row>
    <row r="5" spans="1:15" ht="15">
      <c r="A5" s="109">
        <v>156</v>
      </c>
      <c r="B5" s="112" t="s">
        <v>160</v>
      </c>
      <c r="C5" s="114">
        <v>8.3</v>
      </c>
      <c r="D5" s="114">
        <v>10.2</v>
      </c>
      <c r="E5" s="114">
        <f>C5+D5</f>
        <v>18.5</v>
      </c>
      <c r="F5" s="116"/>
      <c r="G5" s="116"/>
      <c r="I5" s="118" t="s">
        <v>160</v>
      </c>
      <c r="J5" s="107">
        <v>8.3</v>
      </c>
      <c r="K5" s="108">
        <f t="shared" si="0"/>
        <v>4</v>
      </c>
      <c r="L5" s="107">
        <v>10.2</v>
      </c>
      <c r="M5" s="108">
        <f t="shared" si="0"/>
        <v>1</v>
      </c>
      <c r="N5" s="121">
        <f t="shared" si="1"/>
        <v>18.5</v>
      </c>
      <c r="O5" s="108">
        <f t="shared" si="2"/>
        <v>1</v>
      </c>
    </row>
    <row r="6" spans="1:15" ht="15">
      <c r="A6" s="109">
        <v>157</v>
      </c>
      <c r="B6" s="112" t="s">
        <v>161</v>
      </c>
      <c r="C6" s="114">
        <v>8.6</v>
      </c>
      <c r="D6" s="114">
        <v>9.85</v>
      </c>
      <c r="E6" s="114">
        <f>C6+D6</f>
        <v>18.45</v>
      </c>
      <c r="F6" s="116" t="s">
        <v>12</v>
      </c>
      <c r="G6" s="116">
        <f>SUM(E3:E6)</f>
        <v>71.96</v>
      </c>
      <c r="I6" s="118" t="s">
        <v>161</v>
      </c>
      <c r="J6" s="107">
        <v>8.6</v>
      </c>
      <c r="K6" s="108">
        <f t="shared" si="0"/>
        <v>1</v>
      </c>
      <c r="L6" s="107">
        <v>9.85</v>
      </c>
      <c r="M6" s="108">
        <f t="shared" si="0"/>
        <v>2</v>
      </c>
      <c r="N6" s="121">
        <f t="shared" si="1"/>
        <v>18.45</v>
      </c>
      <c r="O6" s="108">
        <f t="shared" si="2"/>
        <v>2</v>
      </c>
    </row>
    <row r="7" spans="1:15" ht="15">
      <c r="A7" s="7"/>
      <c r="B7" s="7"/>
      <c r="C7" s="64"/>
      <c r="D7" s="64"/>
      <c r="E7" s="64"/>
      <c r="F7" s="47">
        <f>SUMPRODUCT((G$3:G$84&gt;G6)/COUNTIF(G$3:G$84,G$3:G$84&amp;""))+1</f>
        <v>1</v>
      </c>
      <c r="I7" s="8" t="s">
        <v>163</v>
      </c>
      <c r="J7" s="33">
        <v>8.2</v>
      </c>
      <c r="K7" s="34">
        <f t="shared" si="0"/>
        <v>5</v>
      </c>
      <c r="L7" s="33">
        <v>9.65</v>
      </c>
      <c r="M7" s="34">
        <f t="shared" si="0"/>
        <v>4</v>
      </c>
      <c r="N7" s="52">
        <f t="shared" si="1"/>
        <v>17.85</v>
      </c>
      <c r="O7" s="34">
        <f t="shared" si="2"/>
        <v>4</v>
      </c>
    </row>
    <row r="8" spans="1:15" ht="15">
      <c r="A8" s="9"/>
      <c r="B8" s="12" t="s">
        <v>162</v>
      </c>
      <c r="C8" s="63" t="s">
        <v>2</v>
      </c>
      <c r="D8" s="63" t="s">
        <v>14</v>
      </c>
      <c r="E8" s="63" t="s">
        <v>4</v>
      </c>
      <c r="I8" s="8" t="s">
        <v>164</v>
      </c>
      <c r="J8" s="33">
        <v>8.4</v>
      </c>
      <c r="K8" s="34">
        <f t="shared" si="0"/>
        <v>3</v>
      </c>
      <c r="L8" s="33">
        <v>9.61</v>
      </c>
      <c r="M8" s="34">
        <f t="shared" si="0"/>
        <v>5</v>
      </c>
      <c r="N8" s="52">
        <f t="shared" si="1"/>
        <v>18.009999999999998</v>
      </c>
      <c r="O8" s="34">
        <f t="shared" si="2"/>
        <v>3</v>
      </c>
    </row>
    <row r="9" spans="1:15" ht="15">
      <c r="A9" s="9">
        <v>158</v>
      </c>
      <c r="B9" s="15" t="s">
        <v>163</v>
      </c>
      <c r="C9" s="63">
        <v>8.2</v>
      </c>
      <c r="D9" s="63">
        <v>9.65</v>
      </c>
      <c r="E9" s="63">
        <f>C9+D9</f>
        <v>17.85</v>
      </c>
      <c r="I9" s="8" t="s">
        <v>165</v>
      </c>
      <c r="J9" s="33">
        <v>8.5</v>
      </c>
      <c r="K9" s="34">
        <f t="shared" si="0"/>
        <v>2</v>
      </c>
      <c r="L9" s="33">
        <v>8.2</v>
      </c>
      <c r="M9" s="34">
        <f t="shared" si="0"/>
        <v>11</v>
      </c>
      <c r="N9" s="52">
        <f t="shared" si="1"/>
        <v>16.7</v>
      </c>
      <c r="O9" s="34">
        <f t="shared" si="2"/>
        <v>12</v>
      </c>
    </row>
    <row r="10" spans="1:15" ht="15">
      <c r="A10" s="9">
        <v>159</v>
      </c>
      <c r="B10" s="15" t="s">
        <v>164</v>
      </c>
      <c r="C10" s="63">
        <v>8.4</v>
      </c>
      <c r="D10" s="63">
        <v>9.61</v>
      </c>
      <c r="E10" s="63">
        <f>C10+D10</f>
        <v>18.009999999999998</v>
      </c>
      <c r="I10" s="8" t="s">
        <v>166</v>
      </c>
      <c r="J10" s="33">
        <v>8.3</v>
      </c>
      <c r="K10" s="34">
        <f t="shared" si="0"/>
        <v>4</v>
      </c>
      <c r="L10" s="33">
        <v>8.5</v>
      </c>
      <c r="M10" s="34">
        <f t="shared" si="0"/>
        <v>10</v>
      </c>
      <c r="N10" s="52">
        <f t="shared" si="1"/>
        <v>16.8</v>
      </c>
      <c r="O10" s="34">
        <f t="shared" si="2"/>
        <v>11</v>
      </c>
    </row>
    <row r="11" spans="1:15" ht="15">
      <c r="A11" s="9">
        <v>160</v>
      </c>
      <c r="B11" s="15" t="s">
        <v>165</v>
      </c>
      <c r="C11" s="63">
        <v>8.5</v>
      </c>
      <c r="D11" s="63">
        <v>8.2</v>
      </c>
      <c r="E11" s="63">
        <f>C11+D11</f>
        <v>16.7</v>
      </c>
      <c r="I11" s="8" t="s">
        <v>168</v>
      </c>
      <c r="J11" s="33">
        <v>8.2</v>
      </c>
      <c r="K11" s="34">
        <f t="shared" si="0"/>
        <v>5</v>
      </c>
      <c r="L11" s="33">
        <v>9.57</v>
      </c>
      <c r="M11" s="34">
        <f t="shared" si="0"/>
        <v>7</v>
      </c>
      <c r="N11" s="52">
        <f t="shared" si="1"/>
        <v>17.77</v>
      </c>
      <c r="O11" s="34">
        <f t="shared" si="2"/>
        <v>7</v>
      </c>
    </row>
    <row r="12" spans="1:15" ht="15">
      <c r="A12" s="9">
        <v>161</v>
      </c>
      <c r="B12" s="15" t="s">
        <v>166</v>
      </c>
      <c r="C12" s="63">
        <v>8.3</v>
      </c>
      <c r="D12" s="63">
        <v>8.5</v>
      </c>
      <c r="E12" s="63">
        <f>C12+D12</f>
        <v>16.8</v>
      </c>
      <c r="F12" s="44" t="s">
        <v>12</v>
      </c>
      <c r="G12" s="44">
        <f>SUM(E9:E12)</f>
        <v>69.36</v>
      </c>
      <c r="I12" s="8" t="s">
        <v>169</v>
      </c>
      <c r="J12" s="33">
        <v>8.1</v>
      </c>
      <c r="K12" s="34">
        <f t="shared" si="0"/>
        <v>6</v>
      </c>
      <c r="L12" s="33">
        <v>9.72</v>
      </c>
      <c r="M12" s="34">
        <f t="shared" si="0"/>
        <v>3</v>
      </c>
      <c r="N12" s="52">
        <f t="shared" si="1"/>
        <v>17.82</v>
      </c>
      <c r="O12" s="34">
        <f t="shared" si="2"/>
        <v>5</v>
      </c>
    </row>
    <row r="13" spans="1:15" ht="15">
      <c r="A13" s="7"/>
      <c r="B13" s="7"/>
      <c r="C13" s="64"/>
      <c r="D13" s="64"/>
      <c r="E13" s="64"/>
      <c r="F13" s="47">
        <f>SUMPRODUCT((G$3:G$84&gt;G12)/COUNTIF(G$3:G$84,G$3:G$84&amp;""))+1</f>
        <v>3</v>
      </c>
      <c r="I13" s="8" t="s">
        <v>170</v>
      </c>
      <c r="J13" s="33">
        <v>8</v>
      </c>
      <c r="K13" s="34">
        <f t="shared" si="0"/>
        <v>7</v>
      </c>
      <c r="L13" s="33">
        <v>9.58</v>
      </c>
      <c r="M13" s="34">
        <f t="shared" si="0"/>
        <v>6</v>
      </c>
      <c r="N13" s="52">
        <f t="shared" si="1"/>
        <v>17.58</v>
      </c>
      <c r="O13" s="34">
        <f t="shared" si="2"/>
        <v>9</v>
      </c>
    </row>
    <row r="14" spans="1:15" ht="15">
      <c r="A14" s="9"/>
      <c r="B14" s="12" t="s">
        <v>167</v>
      </c>
      <c r="C14" s="63" t="s">
        <v>2</v>
      </c>
      <c r="D14" s="63" t="s">
        <v>14</v>
      </c>
      <c r="E14" s="63" t="s">
        <v>4</v>
      </c>
      <c r="I14" s="8" t="s">
        <v>171</v>
      </c>
      <c r="J14" s="33">
        <v>8.2</v>
      </c>
      <c r="K14" s="34">
        <f t="shared" si="0"/>
        <v>5</v>
      </c>
      <c r="L14" s="33">
        <v>9.58</v>
      </c>
      <c r="M14" s="34">
        <f t="shared" si="0"/>
        <v>6</v>
      </c>
      <c r="N14" s="52">
        <f t="shared" si="1"/>
        <v>17.78</v>
      </c>
      <c r="O14" s="34">
        <f t="shared" si="2"/>
        <v>6</v>
      </c>
    </row>
    <row r="15" spans="1:15" ht="15">
      <c r="A15" s="9">
        <v>162</v>
      </c>
      <c r="B15" s="15" t="s">
        <v>168</v>
      </c>
      <c r="C15" s="63">
        <v>8.2</v>
      </c>
      <c r="D15" s="63">
        <v>9.57</v>
      </c>
      <c r="E15" s="63">
        <f>C15+D15</f>
        <v>17.77</v>
      </c>
      <c r="I15" s="35" t="s">
        <v>172</v>
      </c>
      <c r="J15" s="36">
        <v>8.2</v>
      </c>
      <c r="K15" s="34">
        <f t="shared" si="0"/>
        <v>5</v>
      </c>
      <c r="L15" s="36">
        <v>9.56</v>
      </c>
      <c r="M15" s="34">
        <f t="shared" si="0"/>
        <v>8</v>
      </c>
      <c r="N15" s="54">
        <f t="shared" si="1"/>
        <v>17.759999999999998</v>
      </c>
      <c r="O15" s="34">
        <f t="shared" si="2"/>
        <v>8</v>
      </c>
    </row>
    <row r="16" spans="1:5" ht="15">
      <c r="A16" s="9">
        <v>163</v>
      </c>
      <c r="B16" s="15" t="s">
        <v>169</v>
      </c>
      <c r="C16" s="63">
        <v>8.1</v>
      </c>
      <c r="D16" s="63">
        <v>9.72</v>
      </c>
      <c r="E16" s="63">
        <f>C16+D16</f>
        <v>17.82</v>
      </c>
    </row>
    <row r="17" spans="1:5" ht="15">
      <c r="A17" s="9">
        <v>164</v>
      </c>
      <c r="B17" s="15" t="s">
        <v>170</v>
      </c>
      <c r="C17" s="63">
        <v>8</v>
      </c>
      <c r="D17" s="63">
        <v>9.58</v>
      </c>
      <c r="E17" s="63">
        <f>C17+D17</f>
        <v>17.58</v>
      </c>
    </row>
    <row r="18" spans="1:5" ht="15">
      <c r="A18" s="9">
        <v>165</v>
      </c>
      <c r="B18" s="15" t="s">
        <v>171</v>
      </c>
      <c r="C18" s="63">
        <v>8.2</v>
      </c>
      <c r="D18" s="63">
        <v>9.58</v>
      </c>
      <c r="E18" s="63">
        <f>C18+D18</f>
        <v>17.78</v>
      </c>
    </row>
    <row r="19" spans="1:7" ht="15">
      <c r="A19" s="9">
        <v>166</v>
      </c>
      <c r="B19" s="15" t="s">
        <v>172</v>
      </c>
      <c r="C19" s="63">
        <v>8.2</v>
      </c>
      <c r="D19" s="63">
        <v>9.56</v>
      </c>
      <c r="E19" s="63">
        <f>C19+D19</f>
        <v>17.759999999999998</v>
      </c>
      <c r="F19" s="44" t="s">
        <v>12</v>
      </c>
      <c r="G19" s="44">
        <f>E18+E19+E16+E15</f>
        <v>71.13</v>
      </c>
    </row>
    <row r="20" ht="12">
      <c r="F20" s="47">
        <f>SUMPRODUCT((G$3:G$84&gt;G19)/COUNTIF(G$3:G$84,G$3:G$84&amp;""))+1</f>
        <v>2</v>
      </c>
    </row>
  </sheetData>
  <sheetProtection selectLockedCells="1" selectUnlockedCells="1"/>
  <conditionalFormatting sqref="K3:K15">
    <cfRule type="cellIs" priority="16" dxfId="2" operator="equal" stopIfTrue="1">
      <formula>3</formula>
    </cfRule>
    <cfRule type="cellIs" priority="17" dxfId="297" operator="equal" stopIfTrue="1">
      <formula>2</formula>
    </cfRule>
    <cfRule type="cellIs" priority="18" dxfId="298" operator="equal" stopIfTrue="1">
      <formula>1</formula>
    </cfRule>
  </conditionalFormatting>
  <conditionalFormatting sqref="M3:M15">
    <cfRule type="cellIs" priority="13" dxfId="2" operator="equal" stopIfTrue="1">
      <formula>3</formula>
    </cfRule>
    <cfRule type="cellIs" priority="14" dxfId="297" operator="equal" stopIfTrue="1">
      <formula>2</formula>
    </cfRule>
    <cfRule type="cellIs" priority="15" dxfId="298" operator="equal" stopIfTrue="1">
      <formula>1</formula>
    </cfRule>
  </conditionalFormatting>
  <conditionalFormatting sqref="O3:O15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F7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F13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F20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M28" sqref="M28"/>
    </sheetView>
  </sheetViews>
  <sheetFormatPr defaultColWidth="11.57421875" defaultRowHeight="12.75"/>
  <cols>
    <col min="1" max="1" width="4.140625" style="0" customWidth="1"/>
    <col min="2" max="2" width="28.00390625" style="0" customWidth="1"/>
    <col min="3" max="5" width="7.00390625" style="65" customWidth="1"/>
    <col min="6" max="6" width="10.140625" style="78" bestFit="1" customWidth="1"/>
    <col min="7" max="7" width="6.140625" style="78" bestFit="1" customWidth="1"/>
    <col min="8" max="8" width="11.421875" style="0" customWidth="1"/>
    <col min="9" max="9" width="26.8515625" style="0" bestFit="1" customWidth="1"/>
    <col min="10" max="10" width="8.8515625" style="0" bestFit="1" customWidth="1"/>
    <col min="11" max="11" width="6.8515625" style="0" bestFit="1" customWidth="1"/>
    <col min="12" max="12" width="8.7109375" style="0" bestFit="1" customWidth="1"/>
    <col min="13" max="13" width="7.8515625" style="0" bestFit="1" customWidth="1"/>
    <col min="14" max="14" width="8.140625" style="0" bestFit="1" customWidth="1"/>
    <col min="15" max="15" width="7.8515625" style="0" bestFit="1" customWidth="1"/>
    <col min="16" max="16384" width="11.421875" style="0" customWidth="1"/>
  </cols>
  <sheetData>
    <row r="1" spans="1:5" ht="15">
      <c r="A1" s="9"/>
      <c r="B1" s="19" t="s">
        <v>173</v>
      </c>
      <c r="C1" s="62"/>
      <c r="D1" s="62"/>
      <c r="E1" s="62"/>
    </row>
    <row r="2" spans="1:15" ht="15">
      <c r="A2" s="109"/>
      <c r="B2" s="110" t="s">
        <v>157</v>
      </c>
      <c r="C2" s="114" t="s">
        <v>2</v>
      </c>
      <c r="D2" s="114" t="s">
        <v>14</v>
      </c>
      <c r="E2" s="114" t="s">
        <v>4</v>
      </c>
      <c r="F2" s="122"/>
      <c r="G2" s="122"/>
      <c r="I2" s="56" t="s">
        <v>173</v>
      </c>
      <c r="J2" s="56" t="s">
        <v>2</v>
      </c>
      <c r="K2" s="56" t="s">
        <v>395</v>
      </c>
      <c r="L2" s="56" t="s">
        <v>14</v>
      </c>
      <c r="M2" s="56" t="s">
        <v>396</v>
      </c>
      <c r="N2" s="56" t="s">
        <v>4</v>
      </c>
      <c r="O2" s="56" t="s">
        <v>397</v>
      </c>
    </row>
    <row r="3" spans="1:15" ht="15">
      <c r="A3" s="109">
        <v>213</v>
      </c>
      <c r="B3" s="112" t="s">
        <v>174</v>
      </c>
      <c r="C3" s="114">
        <v>9.2</v>
      </c>
      <c r="D3" s="114">
        <v>9.36</v>
      </c>
      <c r="E3" s="114">
        <f>C3+D3</f>
        <v>18.56</v>
      </c>
      <c r="F3" s="122"/>
      <c r="G3" s="122"/>
      <c r="I3" s="123" t="s">
        <v>174</v>
      </c>
      <c r="J3" s="124">
        <v>9.2</v>
      </c>
      <c r="K3" s="125">
        <f aca="true" t="shared" si="0" ref="K3:K13">SUMPRODUCT((J$3:J$13&gt;J3)/COUNTIF(J$3:J$13,J$3:J$13&amp;""))+1</f>
        <v>1</v>
      </c>
      <c r="L3" s="124">
        <v>9.36</v>
      </c>
      <c r="M3" s="126">
        <f aca="true" t="shared" si="1" ref="M3:M13">SUMPRODUCT((L$3:L$13&gt;L3)/COUNTIF(L$3:L$13,L$3:L$13&amp;""))+1</f>
        <v>1</v>
      </c>
      <c r="N3" s="127">
        <f aca="true" t="shared" si="2" ref="N3:N13">J3+L3</f>
        <v>18.56</v>
      </c>
      <c r="O3" s="128">
        <f aca="true" t="shared" si="3" ref="O3:O13">SUMPRODUCT((N$3:N$13&gt;N3)/COUNTIF(N$3:N$13,N$3:N$13&amp;""))+1</f>
        <v>1</v>
      </c>
    </row>
    <row r="4" spans="1:15" ht="15">
      <c r="A4" s="109">
        <v>214</v>
      </c>
      <c r="B4" s="112" t="s">
        <v>175</v>
      </c>
      <c r="C4" s="114">
        <v>8.2</v>
      </c>
      <c r="D4" s="114">
        <v>9.25</v>
      </c>
      <c r="E4" s="114">
        <f>C4+D4</f>
        <v>17.45</v>
      </c>
      <c r="F4" s="122"/>
      <c r="G4" s="122"/>
      <c r="I4" s="118" t="s">
        <v>175</v>
      </c>
      <c r="J4" s="107">
        <v>8.2</v>
      </c>
      <c r="K4" s="129">
        <f t="shared" si="0"/>
        <v>7</v>
      </c>
      <c r="L4" s="107">
        <v>9.25</v>
      </c>
      <c r="M4" s="130">
        <f t="shared" si="1"/>
        <v>3</v>
      </c>
      <c r="N4" s="131">
        <f t="shared" si="2"/>
        <v>17.45</v>
      </c>
      <c r="O4" s="108">
        <f t="shared" si="3"/>
        <v>5</v>
      </c>
    </row>
    <row r="5" spans="1:15" ht="15">
      <c r="A5" s="109">
        <v>215</v>
      </c>
      <c r="B5" s="112" t="s">
        <v>176</v>
      </c>
      <c r="C5" s="114">
        <v>8.3</v>
      </c>
      <c r="D5" s="114">
        <v>9</v>
      </c>
      <c r="E5" s="114">
        <f>C5+D5</f>
        <v>17.3</v>
      </c>
      <c r="F5" s="122"/>
      <c r="G5" s="122"/>
      <c r="I5" s="118" t="s">
        <v>176</v>
      </c>
      <c r="J5" s="107">
        <v>8.3</v>
      </c>
      <c r="K5" s="129">
        <f t="shared" si="0"/>
        <v>6</v>
      </c>
      <c r="L5" s="107">
        <v>9</v>
      </c>
      <c r="M5" s="130">
        <f t="shared" si="1"/>
        <v>4</v>
      </c>
      <c r="N5" s="131">
        <f t="shared" si="2"/>
        <v>17.3</v>
      </c>
      <c r="O5" s="108">
        <f t="shared" si="3"/>
        <v>7</v>
      </c>
    </row>
    <row r="6" spans="1:15" ht="15">
      <c r="A6" s="109">
        <v>216</v>
      </c>
      <c r="B6" s="112" t="s">
        <v>177</v>
      </c>
      <c r="C6" s="114">
        <v>8.4</v>
      </c>
      <c r="D6" s="114">
        <v>8.75</v>
      </c>
      <c r="E6" s="114">
        <f>C6+D6</f>
        <v>17.15</v>
      </c>
      <c r="F6" s="122"/>
      <c r="G6" s="122"/>
      <c r="I6" s="118" t="s">
        <v>177</v>
      </c>
      <c r="J6" s="107">
        <v>8.4</v>
      </c>
      <c r="K6" s="129">
        <f t="shared" si="0"/>
        <v>5</v>
      </c>
      <c r="L6" s="107">
        <v>8.75</v>
      </c>
      <c r="M6" s="130">
        <f t="shared" si="1"/>
        <v>6</v>
      </c>
      <c r="N6" s="131">
        <f t="shared" si="2"/>
        <v>17.15</v>
      </c>
      <c r="O6" s="108">
        <f t="shared" si="3"/>
        <v>8</v>
      </c>
    </row>
    <row r="7" spans="1:15" ht="15">
      <c r="A7" s="109">
        <v>217</v>
      </c>
      <c r="B7" s="112" t="s">
        <v>178</v>
      </c>
      <c r="C7" s="114">
        <v>9.1</v>
      </c>
      <c r="D7" s="114">
        <v>9.35</v>
      </c>
      <c r="E7" s="114">
        <f>C7+D7</f>
        <v>18.45</v>
      </c>
      <c r="F7" s="122" t="s">
        <v>12</v>
      </c>
      <c r="G7" s="122">
        <f>E3+E7+E4+E5</f>
        <v>71.75999999999999</v>
      </c>
      <c r="I7" s="118" t="s">
        <v>178</v>
      </c>
      <c r="J7" s="107">
        <v>9.1</v>
      </c>
      <c r="K7" s="129">
        <f t="shared" si="0"/>
        <v>2</v>
      </c>
      <c r="L7" s="107">
        <v>9.35</v>
      </c>
      <c r="M7" s="130">
        <f t="shared" si="1"/>
        <v>2</v>
      </c>
      <c r="N7" s="131">
        <f t="shared" si="2"/>
        <v>18.45</v>
      </c>
      <c r="O7" s="108">
        <f t="shared" si="3"/>
        <v>2</v>
      </c>
    </row>
    <row r="8" spans="1:15" ht="15">
      <c r="A8" s="7"/>
      <c r="B8" s="7"/>
      <c r="C8" s="64"/>
      <c r="D8" s="64"/>
      <c r="E8" s="64"/>
      <c r="F8" s="75">
        <v>1</v>
      </c>
      <c r="I8" s="68" t="s">
        <v>180</v>
      </c>
      <c r="J8" s="66">
        <v>8.6</v>
      </c>
      <c r="K8" s="70">
        <f t="shared" si="0"/>
        <v>3</v>
      </c>
      <c r="L8" s="66">
        <v>9</v>
      </c>
      <c r="M8" s="76">
        <f t="shared" si="1"/>
        <v>4</v>
      </c>
      <c r="N8" s="73">
        <f t="shared" si="2"/>
        <v>17.6</v>
      </c>
      <c r="O8" s="34">
        <f t="shared" si="3"/>
        <v>3</v>
      </c>
    </row>
    <row r="9" spans="1:15" ht="15">
      <c r="A9" s="9"/>
      <c r="B9" s="12" t="s">
        <v>179</v>
      </c>
      <c r="C9" s="63" t="s">
        <v>2</v>
      </c>
      <c r="D9" s="63" t="s">
        <v>14</v>
      </c>
      <c r="E9" s="63" t="s">
        <v>4</v>
      </c>
      <c r="I9" s="68" t="s">
        <v>181</v>
      </c>
      <c r="J9" s="66">
        <v>8.5</v>
      </c>
      <c r="K9" s="70">
        <f t="shared" si="0"/>
        <v>4</v>
      </c>
      <c r="L9" s="66">
        <v>8.56</v>
      </c>
      <c r="M9" s="76">
        <f t="shared" si="1"/>
        <v>8</v>
      </c>
      <c r="N9" s="73">
        <f t="shared" si="2"/>
        <v>17.060000000000002</v>
      </c>
      <c r="O9" s="34">
        <f t="shared" si="3"/>
        <v>10</v>
      </c>
    </row>
    <row r="10" spans="1:15" ht="15">
      <c r="A10" s="9">
        <v>223</v>
      </c>
      <c r="B10" s="15" t="s">
        <v>180</v>
      </c>
      <c r="C10" s="63">
        <v>8.6</v>
      </c>
      <c r="D10" s="63">
        <v>9</v>
      </c>
      <c r="E10" s="63">
        <f aca="true" t="shared" si="4" ref="E10:E15">C10+D10</f>
        <v>17.6</v>
      </c>
      <c r="I10" s="68" t="s">
        <v>182</v>
      </c>
      <c r="J10" s="66">
        <v>8.6</v>
      </c>
      <c r="K10" s="70">
        <f t="shared" si="0"/>
        <v>3</v>
      </c>
      <c r="L10" s="66">
        <v>8.75</v>
      </c>
      <c r="M10" s="76">
        <f t="shared" si="1"/>
        <v>6</v>
      </c>
      <c r="N10" s="73">
        <f t="shared" si="2"/>
        <v>17.35</v>
      </c>
      <c r="O10" s="34">
        <f t="shared" si="3"/>
        <v>6</v>
      </c>
    </row>
    <row r="11" spans="1:15" ht="15">
      <c r="A11" s="9">
        <v>224</v>
      </c>
      <c r="B11" s="15" t="s">
        <v>181</v>
      </c>
      <c r="C11" s="63">
        <v>8.5</v>
      </c>
      <c r="D11" s="63">
        <v>8.56</v>
      </c>
      <c r="E11" s="63">
        <f t="shared" si="4"/>
        <v>17.060000000000002</v>
      </c>
      <c r="I11" s="68" t="s">
        <v>183</v>
      </c>
      <c r="J11" s="66">
        <v>8.6</v>
      </c>
      <c r="K11" s="70">
        <f t="shared" si="0"/>
        <v>3</v>
      </c>
      <c r="L11" s="66">
        <v>8.95</v>
      </c>
      <c r="M11" s="76">
        <f t="shared" si="1"/>
        <v>5</v>
      </c>
      <c r="N11" s="73">
        <f t="shared" si="2"/>
        <v>17.549999999999997</v>
      </c>
      <c r="O11" s="34">
        <f t="shared" si="3"/>
        <v>4</v>
      </c>
    </row>
    <row r="12" spans="1:15" ht="15">
      <c r="A12" s="9">
        <v>225</v>
      </c>
      <c r="B12" s="15" t="s">
        <v>182</v>
      </c>
      <c r="C12" s="63">
        <v>8.6</v>
      </c>
      <c r="D12" s="63">
        <v>8.75</v>
      </c>
      <c r="E12" s="63">
        <f t="shared" si="4"/>
        <v>17.35</v>
      </c>
      <c r="I12" s="68" t="s">
        <v>184</v>
      </c>
      <c r="J12" s="66">
        <v>8.4</v>
      </c>
      <c r="K12" s="70">
        <f t="shared" si="0"/>
        <v>5</v>
      </c>
      <c r="L12" s="66">
        <v>8.72</v>
      </c>
      <c r="M12" s="76">
        <f t="shared" si="1"/>
        <v>7</v>
      </c>
      <c r="N12" s="73">
        <f t="shared" si="2"/>
        <v>17.12</v>
      </c>
      <c r="O12" s="34">
        <f t="shared" si="3"/>
        <v>9</v>
      </c>
    </row>
    <row r="13" spans="1:15" ht="15">
      <c r="A13" s="9">
        <v>226</v>
      </c>
      <c r="B13" s="15" t="s">
        <v>183</v>
      </c>
      <c r="C13" s="63">
        <v>8.6</v>
      </c>
      <c r="D13" s="63">
        <v>8.95</v>
      </c>
      <c r="E13" s="63">
        <f t="shared" si="4"/>
        <v>17.549999999999997</v>
      </c>
      <c r="I13" s="69" t="s">
        <v>185</v>
      </c>
      <c r="J13" s="67">
        <v>8.2</v>
      </c>
      <c r="K13" s="72">
        <f t="shared" si="0"/>
        <v>7</v>
      </c>
      <c r="L13" s="67">
        <v>8.72</v>
      </c>
      <c r="M13" s="77">
        <f t="shared" si="1"/>
        <v>7</v>
      </c>
      <c r="N13" s="73">
        <f t="shared" si="2"/>
        <v>16.92</v>
      </c>
      <c r="O13" s="74">
        <f t="shared" si="3"/>
        <v>11</v>
      </c>
    </row>
    <row r="14" spans="1:5" ht="15">
      <c r="A14" s="9">
        <v>227</v>
      </c>
      <c r="B14" s="15" t="s">
        <v>184</v>
      </c>
      <c r="C14" s="63">
        <v>8.4</v>
      </c>
      <c r="D14" s="63">
        <v>8.72</v>
      </c>
      <c r="E14" s="63">
        <f t="shared" si="4"/>
        <v>17.12</v>
      </c>
    </row>
    <row r="15" spans="1:7" ht="15">
      <c r="A15" s="9">
        <v>228</v>
      </c>
      <c r="B15" s="15" t="s">
        <v>185</v>
      </c>
      <c r="C15" s="63">
        <v>8.2</v>
      </c>
      <c r="D15" s="63">
        <v>8.72</v>
      </c>
      <c r="E15" s="63">
        <f t="shared" si="4"/>
        <v>16.92</v>
      </c>
      <c r="F15" s="78" t="s">
        <v>12</v>
      </c>
      <c r="G15" s="78">
        <f>E10+E13+E12+E14</f>
        <v>69.62</v>
      </c>
    </row>
    <row r="16" ht="15">
      <c r="F16" s="75">
        <v>2</v>
      </c>
    </row>
  </sheetData>
  <sheetProtection selectLockedCells="1" selectUnlockedCells="1"/>
  <conditionalFormatting sqref="K3:K13">
    <cfRule type="cellIs" priority="13" dxfId="2" operator="equal" stopIfTrue="1">
      <formula>3</formula>
    </cfRule>
    <cfRule type="cellIs" priority="14" dxfId="297" operator="equal" stopIfTrue="1">
      <formula>2</formula>
    </cfRule>
    <cfRule type="cellIs" priority="15" dxfId="298" operator="equal" stopIfTrue="1">
      <formula>1</formula>
    </cfRule>
  </conditionalFormatting>
  <conditionalFormatting sqref="M3:M13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O3:O13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F8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F16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A2" sqref="A2:B7"/>
    </sheetView>
  </sheetViews>
  <sheetFormatPr defaultColWidth="11.57421875" defaultRowHeight="12.75"/>
  <cols>
    <col min="1" max="1" width="4.140625" style="0" customWidth="1"/>
    <col min="2" max="2" width="23.28125" style="0" customWidth="1"/>
    <col min="3" max="8" width="7.00390625" style="65" customWidth="1"/>
    <col min="9" max="9" width="10.7109375" style="48" bestFit="1" customWidth="1"/>
    <col min="10" max="10" width="6.140625" style="44" bestFit="1" customWidth="1"/>
    <col min="11" max="11" width="11.421875" style="0" customWidth="1"/>
    <col min="12" max="12" width="26.7109375" style="0" customWidth="1"/>
    <col min="13" max="13" width="8.421875" style="32" customWidth="1"/>
    <col min="14" max="14" width="5.8515625" style="32" customWidth="1"/>
    <col min="15" max="15" width="8.28125" style="32" customWidth="1"/>
    <col min="16" max="16" width="5.8515625" style="32" customWidth="1"/>
    <col min="17" max="17" width="7.8515625" style="32" customWidth="1"/>
    <col min="18" max="18" width="5.00390625" style="0" customWidth="1"/>
    <col min="19" max="16384" width="11.421875" style="0" customWidth="1"/>
  </cols>
  <sheetData>
    <row r="1" spans="1:17" ht="15">
      <c r="A1" s="9"/>
      <c r="B1" s="19" t="s">
        <v>186</v>
      </c>
      <c r="C1" s="62"/>
      <c r="D1" s="62"/>
      <c r="E1" s="62"/>
      <c r="F1" s="62"/>
      <c r="G1" s="62"/>
      <c r="H1" s="62"/>
      <c r="M1" s="31"/>
      <c r="N1" s="31"/>
      <c r="O1" s="31"/>
      <c r="P1" s="31"/>
      <c r="Q1" s="31"/>
    </row>
    <row r="2" spans="1:8" ht="15">
      <c r="A2" s="109"/>
      <c r="B2" s="110" t="s">
        <v>157</v>
      </c>
      <c r="C2" s="63" t="s">
        <v>2</v>
      </c>
      <c r="D2" s="33" t="s">
        <v>395</v>
      </c>
      <c r="E2" s="63" t="s">
        <v>14</v>
      </c>
      <c r="F2" s="33" t="s">
        <v>395</v>
      </c>
      <c r="G2" s="63" t="s">
        <v>4</v>
      </c>
      <c r="H2" s="33" t="s">
        <v>395</v>
      </c>
    </row>
    <row r="3" spans="1:8" ht="15">
      <c r="A3" s="109">
        <v>218</v>
      </c>
      <c r="B3" s="112" t="s">
        <v>187</v>
      </c>
      <c r="C3" s="63">
        <v>8.5</v>
      </c>
      <c r="D3" s="75">
        <f>SUMPRODUCT((C$3:C$13&gt;C3)/COUNTIF(C$3:C$13,C$3:C$13&amp;""))+1</f>
        <v>1</v>
      </c>
      <c r="E3" s="63">
        <v>9.65</v>
      </c>
      <c r="F3" s="75">
        <f>SUMPRODUCT((E$3:E$13&gt;E3)/COUNTIF(E$3:E$13,E$3:E$13&amp;""))+1</f>
        <v>5</v>
      </c>
      <c r="G3" s="63">
        <f>C3+E3</f>
        <v>18.15</v>
      </c>
      <c r="H3" s="75">
        <f>SUMPRODUCT((G$3:G$13&gt;G3)/COUNTIF(G$3:G$13,G$3:G$13&amp;""))+1</f>
        <v>4</v>
      </c>
    </row>
    <row r="4" spans="1:8" ht="15">
      <c r="A4" s="109">
        <v>219</v>
      </c>
      <c r="B4" s="112" t="s">
        <v>188</v>
      </c>
      <c r="C4" s="63">
        <v>8.3</v>
      </c>
      <c r="D4" s="75">
        <f aca="true" t="shared" si="0" ref="D4:F7">SUMPRODUCT((C$3:C$13&gt;C4)/COUNTIF(C$3:C$13,C$3:C$13&amp;""))+1</f>
        <v>3</v>
      </c>
      <c r="E4" s="63">
        <v>10.26</v>
      </c>
      <c r="F4" s="75">
        <f t="shared" si="0"/>
        <v>2</v>
      </c>
      <c r="G4" s="63">
        <f>C4+E4</f>
        <v>18.560000000000002</v>
      </c>
      <c r="H4" s="75">
        <f>SUMPRODUCT((G$3:G$13&gt;G4)/COUNTIF(G$3:G$13,G$3:G$13&amp;""))+1</f>
        <v>3</v>
      </c>
    </row>
    <row r="5" spans="1:8" ht="15">
      <c r="A5" s="109">
        <v>220</v>
      </c>
      <c r="B5" s="112" t="s">
        <v>189</v>
      </c>
      <c r="C5" s="63">
        <v>8.5</v>
      </c>
      <c r="D5" s="75">
        <f t="shared" si="0"/>
        <v>1</v>
      </c>
      <c r="E5" s="63">
        <v>10.45</v>
      </c>
      <c r="F5" s="75">
        <f t="shared" si="0"/>
        <v>1</v>
      </c>
      <c r="G5" s="63">
        <f>C5+E5</f>
        <v>18.95</v>
      </c>
      <c r="H5" s="75">
        <f>SUMPRODUCT((G$3:G$13&gt;G5)/COUNTIF(G$3:G$13,G$3:G$13&amp;""))+1</f>
        <v>1</v>
      </c>
    </row>
    <row r="6" spans="1:8" ht="15">
      <c r="A6" s="109">
        <v>221</v>
      </c>
      <c r="B6" s="112" t="s">
        <v>190</v>
      </c>
      <c r="C6" s="63">
        <v>8.4</v>
      </c>
      <c r="D6" s="75">
        <f t="shared" si="0"/>
        <v>2</v>
      </c>
      <c r="E6" s="63">
        <v>10.25</v>
      </c>
      <c r="F6" s="75">
        <f t="shared" si="0"/>
        <v>3</v>
      </c>
      <c r="G6" s="63">
        <f>C6+E6</f>
        <v>18.65</v>
      </c>
      <c r="H6" s="75">
        <f>SUMPRODUCT((G$3:G$13&gt;G6)/COUNTIF(G$3:G$13,G$3:G$13&amp;""))+1</f>
        <v>2</v>
      </c>
    </row>
    <row r="7" spans="1:10" ht="15">
      <c r="A7" s="109">
        <v>222</v>
      </c>
      <c r="B7" s="112" t="s">
        <v>191</v>
      </c>
      <c r="C7" s="63">
        <v>7.5</v>
      </c>
      <c r="D7" s="75">
        <f t="shared" si="0"/>
        <v>4</v>
      </c>
      <c r="E7" s="63">
        <v>10</v>
      </c>
      <c r="F7" s="75">
        <f t="shared" si="0"/>
        <v>4</v>
      </c>
      <c r="G7" s="63">
        <f>C7+E7</f>
        <v>17.5</v>
      </c>
      <c r="H7" s="75">
        <f>SUMPRODUCT((G$3:G$13&gt;G7)/COUNTIF(G$3:G$13,G$3:G$13&amp;""))+1</f>
        <v>5</v>
      </c>
      <c r="I7" s="48" t="s">
        <v>12</v>
      </c>
      <c r="J7" s="44">
        <f>SUM(G3:G6)</f>
        <v>74.31</v>
      </c>
    </row>
    <row r="8" ht="15">
      <c r="I8" s="75">
        <v>1</v>
      </c>
    </row>
  </sheetData>
  <sheetProtection selectLockedCells="1" selectUnlockedCells="1"/>
  <conditionalFormatting sqref="D3:D7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F3:F7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I8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H3:H7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R18" sqref="R18"/>
    </sheetView>
  </sheetViews>
  <sheetFormatPr defaultColWidth="11.57421875" defaultRowHeight="12.75"/>
  <cols>
    <col min="1" max="1" width="5.00390625" style="0" customWidth="1"/>
    <col min="2" max="2" width="20.7109375" style="0" customWidth="1"/>
    <col min="3" max="4" width="7.28125" style="65" customWidth="1"/>
    <col min="5" max="5" width="8.28125" style="65" bestFit="1" customWidth="1"/>
    <col min="6" max="6" width="10.7109375" style="44" bestFit="1" customWidth="1"/>
    <col min="7" max="7" width="6.7109375" style="44" customWidth="1"/>
    <col min="8" max="8" width="11.421875" style="0" customWidth="1"/>
    <col min="9" max="9" width="24.28125" style="0" customWidth="1"/>
    <col min="10" max="10" width="8.421875" style="32" customWidth="1"/>
    <col min="11" max="11" width="5.7109375" style="32" customWidth="1"/>
    <col min="12" max="12" width="8.28125" style="32" customWidth="1"/>
    <col min="13" max="13" width="5.421875" style="32" customWidth="1"/>
    <col min="14" max="14" width="7.8515625" style="32" customWidth="1"/>
    <col min="15" max="15" width="5.7109375" style="0" customWidth="1"/>
    <col min="16" max="16384" width="11.421875" style="0" customWidth="1"/>
  </cols>
  <sheetData>
    <row r="1" spans="1:14" ht="15">
      <c r="A1" s="9"/>
      <c r="B1" s="19" t="s">
        <v>192</v>
      </c>
      <c r="C1" s="62"/>
      <c r="D1" s="62"/>
      <c r="E1" s="62"/>
      <c r="J1" s="31"/>
      <c r="K1" s="31"/>
      <c r="L1" s="31"/>
      <c r="M1" s="31"/>
      <c r="N1" s="31"/>
    </row>
    <row r="2" spans="1:15" ht="15">
      <c r="A2" s="9"/>
      <c r="B2" s="12" t="s">
        <v>162</v>
      </c>
      <c r="C2" s="63" t="s">
        <v>2</v>
      </c>
      <c r="D2" s="63" t="s">
        <v>14</v>
      </c>
      <c r="E2" s="63" t="s">
        <v>4</v>
      </c>
      <c r="I2" s="3" t="s">
        <v>192</v>
      </c>
      <c r="J2" s="33" t="s">
        <v>2</v>
      </c>
      <c r="K2" s="33" t="s">
        <v>395</v>
      </c>
      <c r="L2" s="33" t="s">
        <v>14</v>
      </c>
      <c r="M2" s="33" t="s">
        <v>396</v>
      </c>
      <c r="N2" s="33" t="s">
        <v>4</v>
      </c>
      <c r="O2" s="33" t="s">
        <v>397</v>
      </c>
    </row>
    <row r="3" spans="1:15" ht="15">
      <c r="A3" s="9">
        <v>73</v>
      </c>
      <c r="B3" s="15" t="s">
        <v>193</v>
      </c>
      <c r="C3" s="63" t="s">
        <v>9</v>
      </c>
      <c r="D3" s="63" t="s">
        <v>9</v>
      </c>
      <c r="E3" s="63" t="e">
        <f>C3+D3</f>
        <v>#VALUE!</v>
      </c>
      <c r="I3" s="8" t="s">
        <v>194</v>
      </c>
      <c r="J3" s="33">
        <v>8.3</v>
      </c>
      <c r="K3" s="71">
        <f aca="true" t="shared" si="0" ref="K3:M34">SUMPRODUCT((J$3:J$34&gt;J3)/COUNTIF(J$3:J$34,J$3:J$34&amp;""))+1</f>
        <v>12</v>
      </c>
      <c r="L3" s="33">
        <v>9.9</v>
      </c>
      <c r="M3" s="71">
        <f t="shared" si="0"/>
        <v>4</v>
      </c>
      <c r="N3" s="33">
        <f>J3+L3</f>
        <v>18.200000000000003</v>
      </c>
      <c r="O3" s="71">
        <f aca="true" t="shared" si="1" ref="O3:O34">SUMPRODUCT((N$3:N$34&gt;N3)/COUNTIF(N$3:N$34,N$3:N$34&amp;""))+1</f>
        <v>10</v>
      </c>
    </row>
    <row r="4" spans="1:15" ht="15">
      <c r="A4" s="9">
        <v>74</v>
      </c>
      <c r="B4" s="15" t="s">
        <v>194</v>
      </c>
      <c r="C4" s="63">
        <v>8.3</v>
      </c>
      <c r="D4" s="63">
        <v>9.9</v>
      </c>
      <c r="E4" s="63">
        <f>C4+D4</f>
        <v>18.200000000000003</v>
      </c>
      <c r="I4" s="8" t="s">
        <v>195</v>
      </c>
      <c r="J4" s="33">
        <v>8.2</v>
      </c>
      <c r="K4" s="71">
        <f t="shared" si="0"/>
        <v>14</v>
      </c>
      <c r="L4" s="33">
        <v>8.9</v>
      </c>
      <c r="M4" s="71">
        <f t="shared" si="0"/>
        <v>12</v>
      </c>
      <c r="N4" s="33">
        <f>J4+L4</f>
        <v>17.1</v>
      </c>
      <c r="O4" s="71">
        <f t="shared" si="1"/>
        <v>20</v>
      </c>
    </row>
    <row r="5" spans="1:15" ht="15">
      <c r="A5" s="9">
        <v>75</v>
      </c>
      <c r="B5" s="15" t="s">
        <v>195</v>
      </c>
      <c r="C5" s="63">
        <v>8.2</v>
      </c>
      <c r="D5" s="63">
        <v>8.9</v>
      </c>
      <c r="E5" s="63">
        <f>C5+D5</f>
        <v>17.1</v>
      </c>
      <c r="I5" s="8" t="s">
        <v>196</v>
      </c>
      <c r="J5" s="33">
        <v>8.4</v>
      </c>
      <c r="K5" s="71">
        <f t="shared" si="0"/>
        <v>10</v>
      </c>
      <c r="L5" s="33">
        <v>9.4</v>
      </c>
      <c r="M5" s="71">
        <f t="shared" si="0"/>
        <v>9</v>
      </c>
      <c r="N5" s="33">
        <f>J5+L5</f>
        <v>17.8</v>
      </c>
      <c r="O5" s="71">
        <f t="shared" si="1"/>
        <v>13</v>
      </c>
    </row>
    <row r="6" spans="1:15" ht="15">
      <c r="A6" s="9">
        <v>76</v>
      </c>
      <c r="B6" s="15" t="s">
        <v>196</v>
      </c>
      <c r="C6" s="63">
        <v>8.4</v>
      </c>
      <c r="D6" s="63">
        <v>9.4</v>
      </c>
      <c r="E6" s="63">
        <f>C6+D6</f>
        <v>17.8</v>
      </c>
      <c r="I6" s="8" t="s">
        <v>197</v>
      </c>
      <c r="J6" s="33">
        <v>8.05</v>
      </c>
      <c r="K6" s="71">
        <f t="shared" si="0"/>
        <v>16</v>
      </c>
      <c r="L6" s="33">
        <v>9.2</v>
      </c>
      <c r="M6" s="71">
        <f t="shared" si="0"/>
        <v>10.999999999999998</v>
      </c>
      <c r="N6" s="33">
        <f>J6+L6</f>
        <v>17.25</v>
      </c>
      <c r="O6" s="71">
        <f t="shared" si="1"/>
        <v>19</v>
      </c>
    </row>
    <row r="7" spans="1:15" ht="15">
      <c r="A7" s="9">
        <v>77</v>
      </c>
      <c r="B7" s="15" t="s">
        <v>197</v>
      </c>
      <c r="C7" s="63">
        <v>8.05</v>
      </c>
      <c r="D7" s="63">
        <v>9.2</v>
      </c>
      <c r="E7" s="63">
        <f>C7+D7</f>
        <v>17.25</v>
      </c>
      <c r="F7" s="44" t="s">
        <v>12</v>
      </c>
      <c r="G7" s="44">
        <f>SUM(E4:E7)</f>
        <v>70.35000000000001</v>
      </c>
      <c r="I7" s="118" t="s">
        <v>198</v>
      </c>
      <c r="J7" s="107">
        <v>8.45</v>
      </c>
      <c r="K7" s="125">
        <f t="shared" si="0"/>
        <v>9</v>
      </c>
      <c r="L7" s="107">
        <v>9.8</v>
      </c>
      <c r="M7" s="125">
        <f t="shared" si="0"/>
        <v>5</v>
      </c>
      <c r="N7" s="107">
        <f aca="true" t="shared" si="2" ref="N7:N12">J7+L7</f>
        <v>18.25</v>
      </c>
      <c r="O7" s="125">
        <f t="shared" si="1"/>
        <v>9</v>
      </c>
    </row>
    <row r="8" spans="1:15" ht="15">
      <c r="A8" s="7"/>
      <c r="B8" s="7"/>
      <c r="C8" s="64"/>
      <c r="D8" s="64"/>
      <c r="E8" s="64"/>
      <c r="F8" s="47">
        <f>SUMPRODUCT((G$3:G$84&gt;G7)/COUNTIF(G$3:G$84,G$3:G$84&amp;""))+1</f>
        <v>5</v>
      </c>
      <c r="I8" s="118" t="s">
        <v>199</v>
      </c>
      <c r="J8" s="107">
        <v>7.9</v>
      </c>
      <c r="K8" s="125">
        <f t="shared" si="0"/>
        <v>17</v>
      </c>
      <c r="L8" s="107">
        <v>9.7</v>
      </c>
      <c r="M8" s="125">
        <f t="shared" si="0"/>
        <v>6.000000000000001</v>
      </c>
      <c r="N8" s="107">
        <f t="shared" si="2"/>
        <v>17.6</v>
      </c>
      <c r="O8" s="125">
        <f t="shared" si="1"/>
        <v>16</v>
      </c>
    </row>
    <row r="9" spans="1:15" ht="15">
      <c r="A9" s="109"/>
      <c r="B9" s="110" t="s">
        <v>50</v>
      </c>
      <c r="C9" s="114" t="s">
        <v>2</v>
      </c>
      <c r="D9" s="114" t="s">
        <v>14</v>
      </c>
      <c r="E9" s="114" t="s">
        <v>4</v>
      </c>
      <c r="F9" s="116"/>
      <c r="G9" s="116"/>
      <c r="I9" s="118" t="s">
        <v>200</v>
      </c>
      <c r="J9" s="107">
        <v>8.5</v>
      </c>
      <c r="K9" s="125">
        <f t="shared" si="0"/>
        <v>8</v>
      </c>
      <c r="L9" s="107">
        <v>10.1</v>
      </c>
      <c r="M9" s="125">
        <f t="shared" si="0"/>
        <v>2</v>
      </c>
      <c r="N9" s="107">
        <f t="shared" si="2"/>
        <v>18.6</v>
      </c>
      <c r="O9" s="125">
        <f t="shared" si="1"/>
        <v>6</v>
      </c>
    </row>
    <row r="10" spans="1:15" ht="15">
      <c r="A10" s="109">
        <v>78</v>
      </c>
      <c r="B10" s="112" t="s">
        <v>198</v>
      </c>
      <c r="C10" s="114">
        <v>8.45</v>
      </c>
      <c r="D10" s="114">
        <v>9.8</v>
      </c>
      <c r="E10" s="114">
        <f aca="true" t="shared" si="3" ref="E10:E15">C10+D10</f>
        <v>18.25</v>
      </c>
      <c r="F10" s="116"/>
      <c r="G10" s="116"/>
      <c r="I10" s="118" t="s">
        <v>201</v>
      </c>
      <c r="J10" s="107">
        <v>8.55</v>
      </c>
      <c r="K10" s="125">
        <f t="shared" si="0"/>
        <v>7</v>
      </c>
      <c r="L10" s="107">
        <v>10.3</v>
      </c>
      <c r="M10" s="125">
        <f t="shared" si="0"/>
        <v>1</v>
      </c>
      <c r="N10" s="107">
        <f t="shared" si="2"/>
        <v>18.85</v>
      </c>
      <c r="O10" s="125">
        <f t="shared" si="1"/>
        <v>4</v>
      </c>
    </row>
    <row r="11" spans="1:15" ht="15">
      <c r="A11" s="109">
        <v>79</v>
      </c>
      <c r="B11" s="112" t="s">
        <v>199</v>
      </c>
      <c r="C11" s="114">
        <v>7.9</v>
      </c>
      <c r="D11" s="114">
        <v>9.7</v>
      </c>
      <c r="E11" s="114">
        <f t="shared" si="3"/>
        <v>17.6</v>
      </c>
      <c r="F11" s="116"/>
      <c r="G11" s="116"/>
      <c r="I11" s="118" t="s">
        <v>202</v>
      </c>
      <c r="J11" s="107">
        <v>9.1</v>
      </c>
      <c r="K11" s="125">
        <f t="shared" si="0"/>
        <v>2</v>
      </c>
      <c r="L11" s="107">
        <v>10</v>
      </c>
      <c r="M11" s="125">
        <f t="shared" si="0"/>
        <v>3</v>
      </c>
      <c r="N11" s="107">
        <f t="shared" si="2"/>
        <v>19.1</v>
      </c>
      <c r="O11" s="125">
        <f t="shared" si="1"/>
        <v>1</v>
      </c>
    </row>
    <row r="12" spans="1:15" ht="15">
      <c r="A12" s="109">
        <v>80</v>
      </c>
      <c r="B12" s="112" t="s">
        <v>200</v>
      </c>
      <c r="C12" s="114">
        <v>8.5</v>
      </c>
      <c r="D12" s="114">
        <v>10.1</v>
      </c>
      <c r="E12" s="114">
        <f t="shared" si="3"/>
        <v>18.6</v>
      </c>
      <c r="F12" s="116"/>
      <c r="G12" s="116"/>
      <c r="I12" s="118" t="s">
        <v>203</v>
      </c>
      <c r="J12" s="107">
        <v>9.15</v>
      </c>
      <c r="K12" s="125">
        <f t="shared" si="0"/>
        <v>1</v>
      </c>
      <c r="L12" s="107">
        <v>9.9</v>
      </c>
      <c r="M12" s="125">
        <f t="shared" si="0"/>
        <v>4</v>
      </c>
      <c r="N12" s="107">
        <f t="shared" si="2"/>
        <v>19.05</v>
      </c>
      <c r="O12" s="125">
        <f t="shared" si="1"/>
        <v>2</v>
      </c>
    </row>
    <row r="13" spans="1:15" ht="15">
      <c r="A13" s="109">
        <v>81</v>
      </c>
      <c r="B13" s="112" t="s">
        <v>201</v>
      </c>
      <c r="C13" s="114">
        <v>8.55</v>
      </c>
      <c r="D13" s="114">
        <v>10.3</v>
      </c>
      <c r="E13" s="114">
        <f t="shared" si="3"/>
        <v>18.85</v>
      </c>
      <c r="F13" s="116"/>
      <c r="G13" s="116"/>
      <c r="I13" s="118" t="s">
        <v>204</v>
      </c>
      <c r="J13" s="107">
        <v>8.45</v>
      </c>
      <c r="K13" s="125">
        <f t="shared" si="0"/>
        <v>9</v>
      </c>
      <c r="L13" s="107">
        <v>9.8</v>
      </c>
      <c r="M13" s="125">
        <f t="shared" si="0"/>
        <v>5</v>
      </c>
      <c r="N13" s="107">
        <f>J13+L13</f>
        <v>18.25</v>
      </c>
      <c r="O13" s="125">
        <f t="shared" si="1"/>
        <v>9</v>
      </c>
    </row>
    <row r="14" spans="1:15" ht="15">
      <c r="A14" s="109">
        <v>82</v>
      </c>
      <c r="B14" s="112" t="s">
        <v>202</v>
      </c>
      <c r="C14" s="114">
        <v>9.1</v>
      </c>
      <c r="D14" s="114">
        <v>10</v>
      </c>
      <c r="E14" s="114">
        <f t="shared" si="3"/>
        <v>19.1</v>
      </c>
      <c r="F14" s="116"/>
      <c r="G14" s="116"/>
      <c r="I14" s="118" t="s">
        <v>205</v>
      </c>
      <c r="J14" s="107">
        <v>8.5</v>
      </c>
      <c r="K14" s="125">
        <f t="shared" si="0"/>
        <v>8</v>
      </c>
      <c r="L14" s="107">
        <v>9.7</v>
      </c>
      <c r="M14" s="125">
        <f t="shared" si="0"/>
        <v>6.000000000000001</v>
      </c>
      <c r="N14" s="107">
        <f>J14+L14</f>
        <v>18.2</v>
      </c>
      <c r="O14" s="125">
        <f t="shared" si="1"/>
        <v>10</v>
      </c>
    </row>
    <row r="15" spans="1:15" ht="15">
      <c r="A15" s="109">
        <v>83</v>
      </c>
      <c r="B15" s="112" t="s">
        <v>203</v>
      </c>
      <c r="C15" s="114">
        <v>9.15</v>
      </c>
      <c r="D15" s="114">
        <v>9.9</v>
      </c>
      <c r="E15" s="114">
        <f t="shared" si="3"/>
        <v>19.05</v>
      </c>
      <c r="F15" s="116" t="s">
        <v>12</v>
      </c>
      <c r="G15" s="116">
        <f>E14+E15+E13+E12</f>
        <v>75.60000000000001</v>
      </c>
      <c r="I15" s="118" t="s">
        <v>206</v>
      </c>
      <c r="J15" s="107">
        <v>8.25</v>
      </c>
      <c r="K15" s="125">
        <f t="shared" si="0"/>
        <v>13</v>
      </c>
      <c r="L15" s="107">
        <v>9.6</v>
      </c>
      <c r="M15" s="125">
        <f t="shared" si="0"/>
        <v>7.000000000000001</v>
      </c>
      <c r="N15" s="107">
        <f>J15+L15</f>
        <v>17.85</v>
      </c>
      <c r="O15" s="125">
        <f t="shared" si="1"/>
        <v>12</v>
      </c>
    </row>
    <row r="16" spans="1:15" ht="15">
      <c r="A16" s="7"/>
      <c r="B16" s="7"/>
      <c r="C16" s="64"/>
      <c r="D16" s="64"/>
      <c r="E16" s="64"/>
      <c r="F16" s="47">
        <f>SUMPRODUCT((G$3:G$84&gt;G15)/COUNTIF(G$3:G$84,G$3:G$84&amp;""))+1</f>
        <v>1</v>
      </c>
      <c r="I16" s="118" t="s">
        <v>207</v>
      </c>
      <c r="J16" s="107">
        <v>8.7</v>
      </c>
      <c r="K16" s="125">
        <f t="shared" si="0"/>
        <v>5</v>
      </c>
      <c r="L16" s="107">
        <v>9.9</v>
      </c>
      <c r="M16" s="125">
        <f t="shared" si="0"/>
        <v>4</v>
      </c>
      <c r="N16" s="107">
        <f>J16+L16</f>
        <v>18.6</v>
      </c>
      <c r="O16" s="125">
        <f t="shared" si="1"/>
        <v>6</v>
      </c>
    </row>
    <row r="17" spans="1:15" ht="15">
      <c r="A17" s="109"/>
      <c r="B17" s="110" t="s">
        <v>56</v>
      </c>
      <c r="C17" s="114" t="s">
        <v>2</v>
      </c>
      <c r="D17" s="114" t="s">
        <v>14</v>
      </c>
      <c r="E17" s="114" t="s">
        <v>4</v>
      </c>
      <c r="F17" s="116"/>
      <c r="G17" s="116"/>
      <c r="I17" s="118" t="s">
        <v>208</v>
      </c>
      <c r="J17" s="107">
        <v>8.75</v>
      </c>
      <c r="K17" s="125">
        <f t="shared" si="0"/>
        <v>4</v>
      </c>
      <c r="L17" s="107">
        <v>9.9</v>
      </c>
      <c r="M17" s="125">
        <f t="shared" si="0"/>
        <v>4</v>
      </c>
      <c r="N17" s="107">
        <f>J17+L17</f>
        <v>18.65</v>
      </c>
      <c r="O17" s="125">
        <f t="shared" si="1"/>
        <v>5</v>
      </c>
    </row>
    <row r="18" spans="1:15" ht="15">
      <c r="A18" s="109">
        <v>84</v>
      </c>
      <c r="B18" s="112" t="s">
        <v>204</v>
      </c>
      <c r="C18" s="114">
        <v>8.45</v>
      </c>
      <c r="D18" s="114">
        <v>9.8</v>
      </c>
      <c r="E18" s="114">
        <f>C18+D18</f>
        <v>18.25</v>
      </c>
      <c r="F18" s="116"/>
      <c r="G18" s="116"/>
      <c r="I18" s="8" t="s">
        <v>210</v>
      </c>
      <c r="J18" s="33">
        <v>8.4</v>
      </c>
      <c r="K18" s="71">
        <f t="shared" si="0"/>
        <v>10</v>
      </c>
      <c r="L18" s="33">
        <v>10</v>
      </c>
      <c r="M18" s="71">
        <f t="shared" si="0"/>
        <v>3</v>
      </c>
      <c r="N18" s="33">
        <f aca="true" t="shared" si="4" ref="N18:N34">J18+L18</f>
        <v>18.4</v>
      </c>
      <c r="O18" s="71">
        <f t="shared" si="1"/>
        <v>6.999999999999999</v>
      </c>
    </row>
    <row r="19" spans="1:15" ht="15">
      <c r="A19" s="109">
        <v>85</v>
      </c>
      <c r="B19" s="112" t="s">
        <v>205</v>
      </c>
      <c r="C19" s="114">
        <v>8.5</v>
      </c>
      <c r="D19" s="114">
        <v>9.7</v>
      </c>
      <c r="E19" s="114">
        <f>C19+D19</f>
        <v>18.2</v>
      </c>
      <c r="F19" s="116"/>
      <c r="G19" s="116"/>
      <c r="I19" s="8" t="s">
        <v>212</v>
      </c>
      <c r="J19" s="33">
        <v>8.1</v>
      </c>
      <c r="K19" s="71">
        <f t="shared" si="0"/>
        <v>15</v>
      </c>
      <c r="L19" s="33">
        <v>10.1</v>
      </c>
      <c r="M19" s="71">
        <f t="shared" si="0"/>
        <v>2</v>
      </c>
      <c r="N19" s="33">
        <f t="shared" si="4"/>
        <v>18.2</v>
      </c>
      <c r="O19" s="71">
        <f t="shared" si="1"/>
        <v>10</v>
      </c>
    </row>
    <row r="20" spans="1:15" ht="15">
      <c r="A20" s="109">
        <v>86</v>
      </c>
      <c r="B20" s="112" t="s">
        <v>206</v>
      </c>
      <c r="C20" s="114">
        <v>8.25</v>
      </c>
      <c r="D20" s="114">
        <v>9.6</v>
      </c>
      <c r="E20" s="114">
        <f>C20+D20</f>
        <v>17.85</v>
      </c>
      <c r="F20" s="116"/>
      <c r="G20" s="116"/>
      <c r="I20" s="8" t="s">
        <v>213</v>
      </c>
      <c r="J20" s="33">
        <v>8.25</v>
      </c>
      <c r="K20" s="71">
        <f t="shared" si="0"/>
        <v>13</v>
      </c>
      <c r="L20" s="33">
        <v>9.4</v>
      </c>
      <c r="M20" s="71">
        <f t="shared" si="0"/>
        <v>9</v>
      </c>
      <c r="N20" s="33">
        <f t="shared" si="4"/>
        <v>17.65</v>
      </c>
      <c r="O20" s="71">
        <f t="shared" si="1"/>
        <v>15</v>
      </c>
    </row>
    <row r="21" spans="1:15" ht="15">
      <c r="A21" s="109">
        <v>87</v>
      </c>
      <c r="B21" s="112" t="s">
        <v>207</v>
      </c>
      <c r="C21" s="114">
        <v>8.7</v>
      </c>
      <c r="D21" s="114">
        <v>9.9</v>
      </c>
      <c r="E21" s="114">
        <f>C21+D21</f>
        <v>18.6</v>
      </c>
      <c r="F21" s="116"/>
      <c r="G21" s="116"/>
      <c r="I21" s="8" t="s">
        <v>214</v>
      </c>
      <c r="J21" s="33">
        <v>8.5</v>
      </c>
      <c r="K21" s="71">
        <f t="shared" si="0"/>
        <v>8</v>
      </c>
      <c r="L21" s="33">
        <v>9.2</v>
      </c>
      <c r="M21" s="71">
        <f t="shared" si="0"/>
        <v>10.999999999999998</v>
      </c>
      <c r="N21" s="33">
        <f t="shared" si="4"/>
        <v>17.7</v>
      </c>
      <c r="O21" s="71">
        <f t="shared" si="1"/>
        <v>14</v>
      </c>
    </row>
    <row r="22" spans="1:15" ht="15">
      <c r="A22" s="109">
        <v>88</v>
      </c>
      <c r="B22" s="112" t="s">
        <v>208</v>
      </c>
      <c r="C22" s="114">
        <v>8.75</v>
      </c>
      <c r="D22" s="114">
        <v>9.9</v>
      </c>
      <c r="E22" s="114">
        <f>C22+D22</f>
        <v>18.65</v>
      </c>
      <c r="F22" s="116" t="s">
        <v>12</v>
      </c>
      <c r="G22" s="116">
        <f>E22+E21+E19+E18</f>
        <v>73.7</v>
      </c>
      <c r="I22" s="8" t="s">
        <v>215</v>
      </c>
      <c r="J22" s="33">
        <v>8.35</v>
      </c>
      <c r="K22" s="71">
        <f t="shared" si="0"/>
        <v>11</v>
      </c>
      <c r="L22" s="33">
        <v>9.3</v>
      </c>
      <c r="M22" s="71">
        <f t="shared" si="0"/>
        <v>10</v>
      </c>
      <c r="N22" s="33">
        <f t="shared" si="4"/>
        <v>17.65</v>
      </c>
      <c r="O22" s="71">
        <f t="shared" si="1"/>
        <v>15</v>
      </c>
    </row>
    <row r="23" spans="1:15" ht="15">
      <c r="A23" s="9"/>
      <c r="B23" s="9"/>
      <c r="C23" s="62"/>
      <c r="D23" s="62"/>
      <c r="E23" s="62"/>
      <c r="F23" s="47">
        <f>SUMPRODUCT((G$3:G$84&gt;G22)/COUNTIF(G$3:G$84,G$3:G$84&amp;""))+1</f>
        <v>3</v>
      </c>
      <c r="I23" s="8" t="s">
        <v>216</v>
      </c>
      <c r="J23" s="33">
        <v>8.45</v>
      </c>
      <c r="K23" s="71">
        <f t="shared" si="0"/>
        <v>9</v>
      </c>
      <c r="L23" s="33">
        <v>9.8</v>
      </c>
      <c r="M23" s="71">
        <f t="shared" si="0"/>
        <v>5</v>
      </c>
      <c r="N23" s="33">
        <f t="shared" si="4"/>
        <v>18.25</v>
      </c>
      <c r="O23" s="71">
        <f t="shared" si="1"/>
        <v>9</v>
      </c>
    </row>
    <row r="24" spans="1:15" ht="15">
      <c r="A24" s="9"/>
      <c r="B24" s="12" t="s">
        <v>209</v>
      </c>
      <c r="C24" s="63" t="s">
        <v>2</v>
      </c>
      <c r="D24" s="63" t="s">
        <v>14</v>
      </c>
      <c r="E24" s="63" t="s">
        <v>4</v>
      </c>
      <c r="I24" s="8" t="s">
        <v>217</v>
      </c>
      <c r="J24" s="33">
        <v>8.3</v>
      </c>
      <c r="K24" s="71">
        <f t="shared" si="0"/>
        <v>12</v>
      </c>
      <c r="L24" s="33">
        <v>9.5</v>
      </c>
      <c r="M24" s="71">
        <f t="shared" si="0"/>
        <v>8</v>
      </c>
      <c r="N24" s="33">
        <f t="shared" si="4"/>
        <v>17.8</v>
      </c>
      <c r="O24" s="71">
        <f t="shared" si="1"/>
        <v>13</v>
      </c>
    </row>
    <row r="25" spans="1:15" ht="15">
      <c r="A25" s="9">
        <v>89</v>
      </c>
      <c r="B25" s="15" t="s">
        <v>210</v>
      </c>
      <c r="C25" s="63">
        <v>8.4</v>
      </c>
      <c r="D25" s="63">
        <v>10</v>
      </c>
      <c r="E25" s="63">
        <f aca="true" t="shared" si="5" ref="E25:E30">C25+D25</f>
        <v>18.4</v>
      </c>
      <c r="I25" s="8" t="s">
        <v>218</v>
      </c>
      <c r="J25" s="33">
        <v>8.2</v>
      </c>
      <c r="K25" s="71">
        <f t="shared" si="0"/>
        <v>14</v>
      </c>
      <c r="L25" s="33">
        <v>9.3</v>
      </c>
      <c r="M25" s="71">
        <f t="shared" si="0"/>
        <v>10</v>
      </c>
      <c r="N25" s="33">
        <f t="shared" si="4"/>
        <v>17.5</v>
      </c>
      <c r="O25" s="71">
        <f t="shared" si="1"/>
        <v>17</v>
      </c>
    </row>
    <row r="26" spans="1:15" ht="15">
      <c r="A26" s="9">
        <v>90</v>
      </c>
      <c r="B26" s="15" t="s">
        <v>211</v>
      </c>
      <c r="C26" s="63" t="s">
        <v>9</v>
      </c>
      <c r="D26" s="63" t="s">
        <v>9</v>
      </c>
      <c r="E26" s="63" t="e">
        <f t="shared" si="5"/>
        <v>#VALUE!</v>
      </c>
      <c r="I26" s="8" t="s">
        <v>219</v>
      </c>
      <c r="J26" s="33">
        <v>8.9</v>
      </c>
      <c r="K26" s="71">
        <f t="shared" si="0"/>
        <v>3</v>
      </c>
      <c r="L26" s="33">
        <v>9.3</v>
      </c>
      <c r="M26" s="71">
        <f t="shared" si="0"/>
        <v>10</v>
      </c>
      <c r="N26" s="33">
        <f t="shared" si="4"/>
        <v>18.200000000000003</v>
      </c>
      <c r="O26" s="71">
        <f t="shared" si="1"/>
        <v>10</v>
      </c>
    </row>
    <row r="27" spans="1:15" ht="15">
      <c r="A27" s="9">
        <v>91</v>
      </c>
      <c r="B27" s="15" t="s">
        <v>212</v>
      </c>
      <c r="C27" s="63">
        <v>8.1</v>
      </c>
      <c r="D27" s="63">
        <v>10.1</v>
      </c>
      <c r="E27" s="63">
        <f t="shared" si="5"/>
        <v>18.2</v>
      </c>
      <c r="I27" s="8" t="s">
        <v>220</v>
      </c>
      <c r="J27" s="33">
        <v>9.15</v>
      </c>
      <c r="K27" s="71">
        <f t="shared" si="0"/>
        <v>1</v>
      </c>
      <c r="L27" s="33">
        <v>9.8</v>
      </c>
      <c r="M27" s="71">
        <f t="shared" si="0"/>
        <v>5</v>
      </c>
      <c r="N27" s="33">
        <f t="shared" si="4"/>
        <v>18.950000000000003</v>
      </c>
      <c r="O27" s="71">
        <f t="shared" si="1"/>
        <v>3</v>
      </c>
    </row>
    <row r="28" spans="1:15" ht="15">
      <c r="A28" s="9">
        <v>92</v>
      </c>
      <c r="B28" s="15" t="s">
        <v>213</v>
      </c>
      <c r="C28" s="63">
        <v>8.25</v>
      </c>
      <c r="D28" s="63">
        <v>9.4</v>
      </c>
      <c r="E28" s="63">
        <f t="shared" si="5"/>
        <v>17.65</v>
      </c>
      <c r="I28" s="8" t="s">
        <v>221</v>
      </c>
      <c r="J28" s="33">
        <v>9.1</v>
      </c>
      <c r="K28" s="71">
        <f t="shared" si="0"/>
        <v>2</v>
      </c>
      <c r="L28" s="33">
        <v>9.5</v>
      </c>
      <c r="M28" s="71">
        <f t="shared" si="0"/>
        <v>8</v>
      </c>
      <c r="N28" s="33">
        <f t="shared" si="4"/>
        <v>18.6</v>
      </c>
      <c r="O28" s="71">
        <f t="shared" si="1"/>
        <v>6</v>
      </c>
    </row>
    <row r="29" spans="1:15" ht="15">
      <c r="A29" s="9">
        <v>93</v>
      </c>
      <c r="B29" s="15" t="s">
        <v>214</v>
      </c>
      <c r="C29" s="63">
        <v>8.5</v>
      </c>
      <c r="D29" s="63">
        <v>9.2</v>
      </c>
      <c r="E29" s="63">
        <f t="shared" si="5"/>
        <v>17.7</v>
      </c>
      <c r="I29" s="8" t="s">
        <v>223</v>
      </c>
      <c r="J29" s="33">
        <v>8.55</v>
      </c>
      <c r="K29" s="71">
        <f t="shared" si="0"/>
        <v>7</v>
      </c>
      <c r="L29" s="33">
        <v>9.8</v>
      </c>
      <c r="M29" s="71">
        <f t="shared" si="0"/>
        <v>5</v>
      </c>
      <c r="N29" s="33">
        <f t="shared" si="4"/>
        <v>18.35</v>
      </c>
      <c r="O29" s="71">
        <f t="shared" si="1"/>
        <v>7.999999999999999</v>
      </c>
    </row>
    <row r="30" spans="1:15" ht="15">
      <c r="A30" s="9">
        <v>94</v>
      </c>
      <c r="B30" s="15" t="s">
        <v>215</v>
      </c>
      <c r="C30" s="63">
        <v>8.35</v>
      </c>
      <c r="D30" s="63">
        <v>9.3</v>
      </c>
      <c r="E30" s="63">
        <f t="shared" si="5"/>
        <v>17.65</v>
      </c>
      <c r="F30" s="44" t="s">
        <v>12</v>
      </c>
      <c r="G30" s="44">
        <f>E25+E27+E29+E28</f>
        <v>71.94999999999999</v>
      </c>
      <c r="I30" s="8" t="s">
        <v>224</v>
      </c>
      <c r="J30" s="33">
        <v>8.5</v>
      </c>
      <c r="K30" s="71">
        <f t="shared" si="0"/>
        <v>8</v>
      </c>
      <c r="L30" s="33">
        <v>9.6</v>
      </c>
      <c r="M30" s="71">
        <f t="shared" si="0"/>
        <v>7.000000000000001</v>
      </c>
      <c r="N30" s="33">
        <f t="shared" si="4"/>
        <v>18.1</v>
      </c>
      <c r="O30" s="71">
        <f t="shared" si="1"/>
        <v>11</v>
      </c>
    </row>
    <row r="31" spans="1:15" ht="15">
      <c r="A31" s="7"/>
      <c r="B31" s="7"/>
      <c r="C31" s="64"/>
      <c r="D31" s="64"/>
      <c r="E31" s="64"/>
      <c r="F31" s="47">
        <f>SUMPRODUCT((G$3:G$84&gt;G30)/COUNTIF(G$3:G$84,G$3:G$84&amp;""))+1</f>
        <v>4</v>
      </c>
      <c r="I31" s="8" t="s">
        <v>225</v>
      </c>
      <c r="J31" s="33">
        <v>6.2</v>
      </c>
      <c r="K31" s="71">
        <f t="shared" si="0"/>
        <v>19</v>
      </c>
      <c r="L31" s="33">
        <v>7.6</v>
      </c>
      <c r="M31" s="71">
        <f t="shared" si="0"/>
        <v>14</v>
      </c>
      <c r="N31" s="33">
        <f t="shared" si="4"/>
        <v>13.8</v>
      </c>
      <c r="O31" s="71">
        <f t="shared" si="1"/>
        <v>22</v>
      </c>
    </row>
    <row r="32" spans="1:15" ht="15">
      <c r="A32" s="9"/>
      <c r="B32" s="12" t="s">
        <v>78</v>
      </c>
      <c r="C32" s="63" t="s">
        <v>2</v>
      </c>
      <c r="D32" s="63" t="s">
        <v>14</v>
      </c>
      <c r="E32" s="63" t="s">
        <v>4</v>
      </c>
      <c r="I32" s="8" t="s">
        <v>226</v>
      </c>
      <c r="J32" s="33">
        <v>7.1</v>
      </c>
      <c r="K32" s="71">
        <f t="shared" si="0"/>
        <v>18</v>
      </c>
      <c r="L32" s="33">
        <v>8.6</v>
      </c>
      <c r="M32" s="71">
        <f t="shared" si="0"/>
        <v>13</v>
      </c>
      <c r="N32" s="33">
        <f t="shared" si="4"/>
        <v>15.7</v>
      </c>
      <c r="O32" s="71">
        <f t="shared" si="1"/>
        <v>21</v>
      </c>
    </row>
    <row r="33" spans="1:15" ht="15">
      <c r="A33" s="9">
        <v>95</v>
      </c>
      <c r="B33" s="15" t="s">
        <v>216</v>
      </c>
      <c r="C33" s="63">
        <v>8.45</v>
      </c>
      <c r="D33" s="63">
        <v>9.8</v>
      </c>
      <c r="E33" s="63">
        <f aca="true" t="shared" si="6" ref="E33:E38">C33+D33</f>
        <v>18.25</v>
      </c>
      <c r="I33" s="8" t="s">
        <v>228</v>
      </c>
      <c r="J33" s="33">
        <v>8.6</v>
      </c>
      <c r="K33" s="71">
        <f t="shared" si="0"/>
        <v>6</v>
      </c>
      <c r="L33" s="33">
        <v>9.8</v>
      </c>
      <c r="M33" s="71">
        <f t="shared" si="0"/>
        <v>5</v>
      </c>
      <c r="N33" s="33">
        <f t="shared" si="4"/>
        <v>18.4</v>
      </c>
      <c r="O33" s="71">
        <f t="shared" si="1"/>
        <v>6.999999999999999</v>
      </c>
    </row>
    <row r="34" spans="1:15" ht="15">
      <c r="A34" s="9">
        <v>96</v>
      </c>
      <c r="B34" s="15" t="s">
        <v>217</v>
      </c>
      <c r="C34" s="63">
        <v>8.3</v>
      </c>
      <c r="D34" s="63">
        <v>9.5</v>
      </c>
      <c r="E34" s="63">
        <f t="shared" si="6"/>
        <v>17.8</v>
      </c>
      <c r="I34" s="35" t="s">
        <v>230</v>
      </c>
      <c r="J34" s="36">
        <v>8.4</v>
      </c>
      <c r="K34" s="71">
        <f t="shared" si="0"/>
        <v>10</v>
      </c>
      <c r="L34" s="36">
        <v>8.9</v>
      </c>
      <c r="M34" s="71">
        <f t="shared" si="0"/>
        <v>12</v>
      </c>
      <c r="N34" s="36">
        <f t="shared" si="4"/>
        <v>17.3</v>
      </c>
      <c r="O34" s="71">
        <f t="shared" si="1"/>
        <v>18</v>
      </c>
    </row>
    <row r="35" spans="1:5" ht="15">
      <c r="A35" s="9">
        <v>97</v>
      </c>
      <c r="B35" s="15" t="s">
        <v>218</v>
      </c>
      <c r="C35" s="63">
        <v>8.2</v>
      </c>
      <c r="D35" s="63">
        <v>9.3</v>
      </c>
      <c r="E35" s="63">
        <f t="shared" si="6"/>
        <v>17.5</v>
      </c>
    </row>
    <row r="36" spans="1:5" ht="15">
      <c r="A36" s="9">
        <v>98</v>
      </c>
      <c r="B36" s="15" t="s">
        <v>219</v>
      </c>
      <c r="C36" s="63">
        <v>8.9</v>
      </c>
      <c r="D36" s="63">
        <v>9.3</v>
      </c>
      <c r="E36" s="63">
        <f t="shared" si="6"/>
        <v>18.200000000000003</v>
      </c>
    </row>
    <row r="37" spans="1:5" ht="15">
      <c r="A37" s="9">
        <v>99</v>
      </c>
      <c r="B37" s="15" t="s">
        <v>220</v>
      </c>
      <c r="C37" s="63">
        <v>9.15</v>
      </c>
      <c r="D37" s="63">
        <v>9.8</v>
      </c>
      <c r="E37" s="63">
        <f t="shared" si="6"/>
        <v>18.950000000000003</v>
      </c>
    </row>
    <row r="38" spans="1:7" ht="15">
      <c r="A38" s="9">
        <v>100</v>
      </c>
      <c r="B38" s="15" t="s">
        <v>221</v>
      </c>
      <c r="C38" s="63">
        <v>9.1</v>
      </c>
      <c r="D38" s="63">
        <v>9.5</v>
      </c>
      <c r="E38" s="63">
        <f t="shared" si="6"/>
        <v>18.6</v>
      </c>
      <c r="F38" s="44" t="s">
        <v>12</v>
      </c>
      <c r="G38" s="44">
        <f>E33+E36+E37+E38</f>
        <v>74</v>
      </c>
    </row>
    <row r="39" spans="1:6" ht="15">
      <c r="A39" s="7"/>
      <c r="B39" s="7"/>
      <c r="C39" s="64"/>
      <c r="D39" s="64"/>
      <c r="E39" s="64"/>
      <c r="F39" s="47">
        <f>SUMPRODUCT((G$3:G$84&gt;G38)/COUNTIF(G$3:G$84,G$3:G$84&amp;""))+1</f>
        <v>2</v>
      </c>
    </row>
    <row r="40" spans="1:5" ht="15">
      <c r="A40" s="9"/>
      <c r="B40" s="12" t="s">
        <v>222</v>
      </c>
      <c r="C40" s="63" t="s">
        <v>2</v>
      </c>
      <c r="D40" s="63" t="s">
        <v>14</v>
      </c>
      <c r="E40" s="63" t="s">
        <v>4</v>
      </c>
    </row>
    <row r="41" spans="1:5" ht="15">
      <c r="A41" s="9">
        <v>167</v>
      </c>
      <c r="B41" s="15" t="s">
        <v>223</v>
      </c>
      <c r="C41" s="63">
        <v>8.55</v>
      </c>
      <c r="D41" s="63">
        <v>9.8</v>
      </c>
      <c r="E41" s="63">
        <f>C41+D41</f>
        <v>18.35</v>
      </c>
    </row>
    <row r="42" spans="1:5" ht="15">
      <c r="A42" s="9">
        <v>168</v>
      </c>
      <c r="B42" s="15" t="s">
        <v>224</v>
      </c>
      <c r="C42" s="63">
        <v>8.5</v>
      </c>
      <c r="D42" s="63">
        <v>9.6</v>
      </c>
      <c r="E42" s="63">
        <f>C42+D42</f>
        <v>18.1</v>
      </c>
    </row>
    <row r="43" spans="1:5" ht="15">
      <c r="A43" s="9">
        <v>169</v>
      </c>
      <c r="B43" s="15" t="s">
        <v>225</v>
      </c>
      <c r="C43" s="63">
        <v>6.2</v>
      </c>
      <c r="D43" s="63">
        <v>7.6</v>
      </c>
      <c r="E43" s="63">
        <f>C43+D43</f>
        <v>13.8</v>
      </c>
    </row>
    <row r="44" spans="1:7" ht="15">
      <c r="A44" s="9">
        <v>170</v>
      </c>
      <c r="B44" s="15" t="s">
        <v>226</v>
      </c>
      <c r="C44" s="63">
        <v>7.1</v>
      </c>
      <c r="D44" s="63">
        <v>8.6</v>
      </c>
      <c r="E44" s="63">
        <f>C44+D44</f>
        <v>15.7</v>
      </c>
      <c r="F44" s="44" t="s">
        <v>12</v>
      </c>
      <c r="G44" s="44">
        <f>SUM(E41:E44)</f>
        <v>65.95</v>
      </c>
    </row>
    <row r="45" spans="1:6" ht="15">
      <c r="A45" s="9"/>
      <c r="B45" s="9"/>
      <c r="C45" s="62"/>
      <c r="D45" s="62"/>
      <c r="E45" s="62"/>
      <c r="F45" s="47">
        <f>SUMPRODUCT((G$3:G$84&gt;G44)/COUNTIF(G$3:G$84,G$3:G$84&amp;""))+1</f>
        <v>6</v>
      </c>
    </row>
    <row r="46" spans="1:5" ht="15">
      <c r="A46" s="9"/>
      <c r="B46" s="12" t="s">
        <v>227</v>
      </c>
      <c r="C46" s="63" t="s">
        <v>2</v>
      </c>
      <c r="D46" s="63" t="s">
        <v>14</v>
      </c>
      <c r="E46" s="63" t="s">
        <v>4</v>
      </c>
    </row>
    <row r="47" spans="1:5" ht="15">
      <c r="A47" s="9">
        <v>171</v>
      </c>
      <c r="B47" s="15" t="s">
        <v>228</v>
      </c>
      <c r="C47" s="63">
        <v>8.6</v>
      </c>
      <c r="D47" s="63">
        <v>9.8</v>
      </c>
      <c r="E47" s="63">
        <f>C47+D47</f>
        <v>18.4</v>
      </c>
    </row>
    <row r="48" spans="1:5" ht="15">
      <c r="A48" s="7"/>
      <c r="B48" s="7"/>
      <c r="C48" s="64"/>
      <c r="D48" s="64"/>
      <c r="E48" s="64"/>
    </row>
    <row r="49" spans="1:5" ht="15">
      <c r="A49" s="9"/>
      <c r="B49" s="12" t="s">
        <v>229</v>
      </c>
      <c r="C49" s="63" t="s">
        <v>2</v>
      </c>
      <c r="D49" s="63" t="s">
        <v>14</v>
      </c>
      <c r="E49" s="63" t="s">
        <v>4</v>
      </c>
    </row>
    <row r="50" spans="1:5" ht="15">
      <c r="A50" s="9">
        <v>172</v>
      </c>
      <c r="B50" s="15" t="s">
        <v>230</v>
      </c>
      <c r="C50" s="63">
        <v>8.4</v>
      </c>
      <c r="D50" s="63">
        <v>8.9</v>
      </c>
      <c r="E50" s="63">
        <f>C50+D50</f>
        <v>17.3</v>
      </c>
    </row>
  </sheetData>
  <sheetProtection selectLockedCells="1" selectUnlockedCells="1"/>
  <conditionalFormatting sqref="K3:K34">
    <cfRule type="cellIs" priority="25" dxfId="2" operator="equal" stopIfTrue="1">
      <formula>3</formula>
    </cfRule>
    <cfRule type="cellIs" priority="26" dxfId="297" operator="equal" stopIfTrue="1">
      <formula>2</formula>
    </cfRule>
    <cfRule type="cellIs" priority="27" dxfId="298" operator="equal" stopIfTrue="1">
      <formula>1</formula>
    </cfRule>
  </conditionalFormatting>
  <conditionalFormatting sqref="M3:M34">
    <cfRule type="cellIs" priority="22" dxfId="2" operator="equal" stopIfTrue="1">
      <formula>3</formula>
    </cfRule>
    <cfRule type="cellIs" priority="23" dxfId="297" operator="equal" stopIfTrue="1">
      <formula>2</formula>
    </cfRule>
    <cfRule type="cellIs" priority="24" dxfId="298" operator="equal" stopIfTrue="1">
      <formula>1</formula>
    </cfRule>
  </conditionalFormatting>
  <conditionalFormatting sqref="O3:O34">
    <cfRule type="cellIs" priority="19" dxfId="2" operator="equal" stopIfTrue="1">
      <formula>3</formula>
    </cfRule>
    <cfRule type="cellIs" priority="20" dxfId="297" operator="equal" stopIfTrue="1">
      <formula>2</formula>
    </cfRule>
    <cfRule type="cellIs" priority="21" dxfId="298" operator="equal" stopIfTrue="1">
      <formula>1</formula>
    </cfRule>
  </conditionalFormatting>
  <conditionalFormatting sqref="F8">
    <cfRule type="cellIs" priority="16" dxfId="2" operator="equal" stopIfTrue="1">
      <formula>3</formula>
    </cfRule>
    <cfRule type="cellIs" priority="17" dxfId="297" operator="equal" stopIfTrue="1">
      <formula>2</formula>
    </cfRule>
    <cfRule type="cellIs" priority="18" dxfId="298" operator="equal" stopIfTrue="1">
      <formula>1</formula>
    </cfRule>
  </conditionalFormatting>
  <conditionalFormatting sqref="F16">
    <cfRule type="cellIs" priority="13" dxfId="2" operator="equal" stopIfTrue="1">
      <formula>3</formula>
    </cfRule>
    <cfRule type="cellIs" priority="14" dxfId="297" operator="equal" stopIfTrue="1">
      <formula>2</formula>
    </cfRule>
    <cfRule type="cellIs" priority="15" dxfId="298" operator="equal" stopIfTrue="1">
      <formula>1</formula>
    </cfRule>
  </conditionalFormatting>
  <conditionalFormatting sqref="F23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F31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F39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F45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3" sqref="A3:B6"/>
    </sheetView>
  </sheetViews>
  <sheetFormatPr defaultColWidth="11.57421875" defaultRowHeight="12.75"/>
  <cols>
    <col min="1" max="1" width="4.140625" style="0" customWidth="1"/>
    <col min="2" max="2" width="20.8515625" style="0" customWidth="1"/>
    <col min="3" max="3" width="8.00390625" style="65" customWidth="1"/>
    <col min="4" max="4" width="5.8515625" style="65" customWidth="1"/>
    <col min="5" max="5" width="8.00390625" style="65" customWidth="1"/>
    <col min="6" max="6" width="5.421875" style="65" customWidth="1"/>
    <col min="7" max="7" width="8.00390625" style="65" customWidth="1"/>
    <col min="8" max="8" width="5.8515625" style="65" customWidth="1"/>
    <col min="9" max="9" width="10.7109375" style="44" bestFit="1" customWidth="1"/>
    <col min="10" max="10" width="6.7109375" style="48" customWidth="1"/>
    <col min="11" max="16384" width="11.421875" style="0" customWidth="1"/>
  </cols>
  <sheetData>
    <row r="1" spans="1:8" ht="15">
      <c r="A1" s="9"/>
      <c r="B1" s="19" t="s">
        <v>231</v>
      </c>
      <c r="C1" s="62"/>
      <c r="D1" s="62"/>
      <c r="E1" s="62"/>
      <c r="F1" s="62"/>
      <c r="G1" s="62"/>
      <c r="H1" s="62"/>
    </row>
    <row r="2" spans="1:8" ht="15">
      <c r="A2" s="9"/>
      <c r="B2" s="12" t="s">
        <v>157</v>
      </c>
      <c r="C2" s="79" t="s">
        <v>2</v>
      </c>
      <c r="D2" s="58" t="s">
        <v>395</v>
      </c>
      <c r="E2" s="81" t="s">
        <v>14</v>
      </c>
      <c r="F2" s="58" t="s">
        <v>395</v>
      </c>
      <c r="G2" s="81" t="s">
        <v>4</v>
      </c>
      <c r="H2" s="58" t="s">
        <v>395</v>
      </c>
    </row>
    <row r="3" spans="1:8" ht="15">
      <c r="A3" s="109">
        <v>173</v>
      </c>
      <c r="B3" s="112" t="s">
        <v>232</v>
      </c>
      <c r="C3" s="79">
        <v>9.25</v>
      </c>
      <c r="D3" s="82">
        <f>SUMPRODUCT((C$3:C$13&gt;C3)/COUNTIF(C$3:C$13,C$3:C$13&amp;""))+1</f>
        <v>1</v>
      </c>
      <c r="E3" s="81">
        <v>9.8</v>
      </c>
      <c r="F3" s="82">
        <f>SUMPRODUCT((E$3:E$13&gt;E3)/COUNTIF(E$3:E$13,E$3:E$13&amp;""))+1</f>
        <v>1</v>
      </c>
      <c r="G3" s="81">
        <f>C3+E3</f>
        <v>19.05</v>
      </c>
      <c r="H3" s="82">
        <f>SUMPRODUCT((G$3:G$13&gt;G3)/COUNTIF(G$3:G$13,G$3:G$13&amp;""))+1</f>
        <v>1</v>
      </c>
    </row>
    <row r="4" spans="1:8" ht="15">
      <c r="A4" s="109">
        <v>174</v>
      </c>
      <c r="B4" s="112" t="s">
        <v>233</v>
      </c>
      <c r="C4" s="79">
        <v>9.1</v>
      </c>
      <c r="D4" s="82">
        <f aca="true" t="shared" si="0" ref="D4:F6">SUMPRODUCT((C$3:C$13&gt;C4)/COUNTIF(C$3:C$13,C$3:C$13&amp;""))+1</f>
        <v>3</v>
      </c>
      <c r="E4" s="81">
        <v>9.5</v>
      </c>
      <c r="F4" s="82">
        <f t="shared" si="0"/>
        <v>3</v>
      </c>
      <c r="G4" s="81">
        <f>C4+E4</f>
        <v>18.6</v>
      </c>
      <c r="H4" s="82">
        <f>SUMPRODUCT((G$3:G$13&gt;G4)/COUNTIF(G$3:G$13,G$3:G$13&amp;""))+1</f>
        <v>2</v>
      </c>
    </row>
    <row r="5" spans="1:8" ht="15">
      <c r="A5" s="109">
        <v>175</v>
      </c>
      <c r="B5" s="112" t="s">
        <v>234</v>
      </c>
      <c r="C5" s="79">
        <v>9.15</v>
      </c>
      <c r="D5" s="82">
        <f t="shared" si="0"/>
        <v>2</v>
      </c>
      <c r="E5" s="81">
        <v>8.7</v>
      </c>
      <c r="F5" s="82">
        <f t="shared" si="0"/>
        <v>4</v>
      </c>
      <c r="G5" s="81">
        <f>C5+E5</f>
        <v>17.85</v>
      </c>
      <c r="H5" s="82">
        <f>SUMPRODUCT((G$3:G$13&gt;G5)/COUNTIF(G$3:G$13,G$3:G$13&amp;""))+1</f>
        <v>3</v>
      </c>
    </row>
    <row r="6" spans="1:10" ht="15">
      <c r="A6" s="109">
        <v>176</v>
      </c>
      <c r="B6" s="112" t="s">
        <v>235</v>
      </c>
      <c r="C6" s="83">
        <v>8.1</v>
      </c>
      <c r="D6" s="84">
        <f t="shared" si="0"/>
        <v>4</v>
      </c>
      <c r="E6" s="85">
        <v>9.6</v>
      </c>
      <c r="F6" s="84">
        <f t="shared" si="0"/>
        <v>2</v>
      </c>
      <c r="G6" s="85">
        <f>C6+E6</f>
        <v>17.7</v>
      </c>
      <c r="H6" s="82">
        <f>SUMPRODUCT((G$3:G$13&gt;G6)/COUNTIF(G$3:G$13,G$3:G$13&amp;""))+1</f>
        <v>4</v>
      </c>
      <c r="I6" s="44" t="s">
        <v>12</v>
      </c>
      <c r="J6" s="48">
        <f>SUM(G3:G6)</f>
        <v>73.2</v>
      </c>
    </row>
    <row r="7" ht="15">
      <c r="I7" s="82">
        <v>1</v>
      </c>
    </row>
  </sheetData>
  <sheetProtection selectLockedCells="1" selectUnlockedCells="1"/>
  <conditionalFormatting sqref="D3:D6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F3:F6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H3:H6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I7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R11" sqref="R11"/>
    </sheetView>
  </sheetViews>
  <sheetFormatPr defaultColWidth="11.57421875" defaultRowHeight="12.75"/>
  <cols>
    <col min="1" max="1" width="4.140625" style="0" customWidth="1"/>
    <col min="2" max="2" width="24.140625" style="0" customWidth="1"/>
    <col min="3" max="5" width="6.7109375" style="65" customWidth="1"/>
    <col min="6" max="6" width="10.140625" style="44" bestFit="1" customWidth="1"/>
    <col min="7" max="7" width="6.8515625" style="48" customWidth="1"/>
    <col min="8" max="8" width="11.421875" style="0" customWidth="1"/>
    <col min="9" max="9" width="27.8515625" style="0" customWidth="1"/>
    <col min="10" max="10" width="8.421875" style="32" customWidth="1"/>
    <col min="11" max="11" width="4.8515625" style="32" customWidth="1"/>
    <col min="12" max="12" width="8.28125" style="32" customWidth="1"/>
    <col min="13" max="13" width="4.7109375" style="32" customWidth="1"/>
    <col min="14" max="14" width="7.8515625" style="32" customWidth="1"/>
    <col min="15" max="15" width="4.421875" style="0" customWidth="1"/>
    <col min="16" max="16384" width="11.421875" style="0" customWidth="1"/>
  </cols>
  <sheetData>
    <row r="1" spans="1:14" ht="15">
      <c r="A1" s="9"/>
      <c r="B1" s="19" t="s">
        <v>236</v>
      </c>
      <c r="C1" s="62"/>
      <c r="D1" s="62"/>
      <c r="E1" s="62"/>
      <c r="J1" s="31"/>
      <c r="K1" s="31"/>
      <c r="L1" s="31"/>
      <c r="M1" s="31"/>
      <c r="N1" s="31"/>
    </row>
    <row r="2" spans="1:15" ht="15">
      <c r="A2" s="109"/>
      <c r="B2" s="110" t="s">
        <v>157</v>
      </c>
      <c r="C2" s="114" t="s">
        <v>2</v>
      </c>
      <c r="D2" s="114" t="s">
        <v>14</v>
      </c>
      <c r="E2" s="114" t="s">
        <v>4</v>
      </c>
      <c r="F2" s="116"/>
      <c r="G2" s="132"/>
      <c r="I2" s="3" t="s">
        <v>236</v>
      </c>
      <c r="J2" s="36" t="s">
        <v>2</v>
      </c>
      <c r="K2" s="36" t="s">
        <v>395</v>
      </c>
      <c r="L2" s="36" t="s">
        <v>14</v>
      </c>
      <c r="M2" s="36" t="s">
        <v>396</v>
      </c>
      <c r="N2" s="54" t="s">
        <v>4</v>
      </c>
      <c r="O2" s="36" t="s">
        <v>397</v>
      </c>
    </row>
    <row r="3" spans="1:15" ht="15">
      <c r="A3" s="109">
        <v>233</v>
      </c>
      <c r="B3" s="112" t="s">
        <v>238</v>
      </c>
      <c r="C3" s="114">
        <v>9.5</v>
      </c>
      <c r="D3" s="114">
        <v>10.3</v>
      </c>
      <c r="E3" s="114">
        <f aca="true" t="shared" si="0" ref="E3:E8">C3+D3</f>
        <v>19.8</v>
      </c>
      <c r="F3" s="116"/>
      <c r="G3" s="132"/>
      <c r="I3" s="133" t="s">
        <v>238</v>
      </c>
      <c r="J3" s="120">
        <v>9.5</v>
      </c>
      <c r="K3" s="125">
        <f>SUMPRODUCT((J$3:J$37&gt;J3)/COUNTIF(J$3:J$37,J$3:J$37&amp;""))+1</f>
        <v>4</v>
      </c>
      <c r="L3" s="120">
        <v>10.3</v>
      </c>
      <c r="M3" s="125">
        <f aca="true" t="shared" si="1" ref="K3:M37">SUMPRODUCT((L$3:L$37&gt;L3)/COUNTIF(L$3:L$37,L$3:L$37&amp;""))+1</f>
        <v>2</v>
      </c>
      <c r="N3" s="120">
        <f aca="true" t="shared" si="2" ref="N3:N37">J3+L3</f>
        <v>19.8</v>
      </c>
      <c r="O3" s="125">
        <f aca="true" t="shared" si="3" ref="O3:O37">SUMPRODUCT((N$3:N$37&gt;N3)/COUNTIF(N$3:N$37,N$3:N$37&amp;""))+1</f>
        <v>2</v>
      </c>
    </row>
    <row r="4" spans="1:15" ht="15">
      <c r="A4" s="109">
        <v>234</v>
      </c>
      <c r="B4" s="112" t="s">
        <v>240</v>
      </c>
      <c r="C4" s="114">
        <v>9.6</v>
      </c>
      <c r="D4" s="114">
        <v>10.2</v>
      </c>
      <c r="E4" s="114">
        <f t="shared" si="0"/>
        <v>19.799999999999997</v>
      </c>
      <c r="F4" s="116"/>
      <c r="G4" s="132"/>
      <c r="I4" s="133" t="s">
        <v>240</v>
      </c>
      <c r="J4" s="120">
        <v>9.6</v>
      </c>
      <c r="K4" s="125">
        <f t="shared" si="1"/>
        <v>2</v>
      </c>
      <c r="L4" s="120">
        <v>10.2</v>
      </c>
      <c r="M4" s="125">
        <f t="shared" si="1"/>
        <v>3</v>
      </c>
      <c r="N4" s="120">
        <f t="shared" si="2"/>
        <v>19.799999999999997</v>
      </c>
      <c r="O4" s="125">
        <f t="shared" si="3"/>
        <v>2</v>
      </c>
    </row>
    <row r="5" spans="1:15" ht="15">
      <c r="A5" s="109">
        <v>235</v>
      </c>
      <c r="B5" s="112" t="s">
        <v>242</v>
      </c>
      <c r="C5" s="114">
        <v>9.3</v>
      </c>
      <c r="D5" s="114">
        <v>10.2</v>
      </c>
      <c r="E5" s="114">
        <f t="shared" si="0"/>
        <v>19.5</v>
      </c>
      <c r="F5" s="116"/>
      <c r="G5" s="132"/>
      <c r="I5" s="133" t="s">
        <v>242</v>
      </c>
      <c r="J5" s="120">
        <v>9.3</v>
      </c>
      <c r="K5" s="125">
        <f t="shared" si="1"/>
        <v>8</v>
      </c>
      <c r="L5" s="120">
        <v>10.2</v>
      </c>
      <c r="M5" s="125">
        <f t="shared" si="1"/>
        <v>3</v>
      </c>
      <c r="N5" s="120">
        <f t="shared" si="2"/>
        <v>19.5</v>
      </c>
      <c r="O5" s="125">
        <f t="shared" si="3"/>
        <v>6</v>
      </c>
    </row>
    <row r="6" spans="1:15" ht="15">
      <c r="A6" s="109">
        <v>236</v>
      </c>
      <c r="B6" s="112" t="s">
        <v>244</v>
      </c>
      <c r="C6" s="114">
        <v>9.35</v>
      </c>
      <c r="D6" s="114">
        <v>10.3</v>
      </c>
      <c r="E6" s="114">
        <f t="shared" si="0"/>
        <v>19.65</v>
      </c>
      <c r="F6" s="116"/>
      <c r="G6" s="132"/>
      <c r="I6" s="133" t="s">
        <v>244</v>
      </c>
      <c r="J6" s="120">
        <v>9.35</v>
      </c>
      <c r="K6" s="125">
        <f t="shared" si="1"/>
        <v>7</v>
      </c>
      <c r="L6" s="120">
        <v>10.3</v>
      </c>
      <c r="M6" s="125">
        <f t="shared" si="1"/>
        <v>2</v>
      </c>
      <c r="N6" s="120">
        <f t="shared" si="2"/>
        <v>19.65</v>
      </c>
      <c r="O6" s="125">
        <f t="shared" si="3"/>
        <v>5</v>
      </c>
    </row>
    <row r="7" spans="1:15" ht="15">
      <c r="A7" s="109">
        <v>237</v>
      </c>
      <c r="B7" s="112" t="s">
        <v>246</v>
      </c>
      <c r="C7" s="114">
        <v>9.4</v>
      </c>
      <c r="D7" s="114">
        <v>10.1</v>
      </c>
      <c r="E7" s="114">
        <f t="shared" si="0"/>
        <v>19.5</v>
      </c>
      <c r="F7" s="116"/>
      <c r="G7" s="132"/>
      <c r="I7" s="133" t="s">
        <v>246</v>
      </c>
      <c r="J7" s="120">
        <v>9.4</v>
      </c>
      <c r="K7" s="125">
        <f t="shared" si="1"/>
        <v>6</v>
      </c>
      <c r="L7" s="120">
        <v>10.1</v>
      </c>
      <c r="M7" s="125">
        <f t="shared" si="1"/>
        <v>4</v>
      </c>
      <c r="N7" s="120">
        <f t="shared" si="2"/>
        <v>19.5</v>
      </c>
      <c r="O7" s="125">
        <f t="shared" si="3"/>
        <v>6</v>
      </c>
    </row>
    <row r="8" spans="1:15" ht="15">
      <c r="A8" s="109">
        <v>238</v>
      </c>
      <c r="B8" s="112" t="s">
        <v>248</v>
      </c>
      <c r="C8" s="114">
        <v>9.55</v>
      </c>
      <c r="D8" s="114">
        <v>10.4</v>
      </c>
      <c r="E8" s="114">
        <f t="shared" si="0"/>
        <v>19.950000000000003</v>
      </c>
      <c r="F8" s="116" t="s">
        <v>12</v>
      </c>
      <c r="G8" s="132">
        <f>E8+E3+E4+E6</f>
        <v>79.19999999999999</v>
      </c>
      <c r="I8" s="133" t="s">
        <v>248</v>
      </c>
      <c r="J8" s="120">
        <v>9.55</v>
      </c>
      <c r="K8" s="125">
        <f t="shared" si="1"/>
        <v>3</v>
      </c>
      <c r="L8" s="120">
        <v>10.4</v>
      </c>
      <c r="M8" s="125">
        <f t="shared" si="1"/>
        <v>1</v>
      </c>
      <c r="N8" s="120">
        <f t="shared" si="2"/>
        <v>19.950000000000003</v>
      </c>
      <c r="O8" s="125">
        <f t="shared" si="3"/>
        <v>1</v>
      </c>
    </row>
    <row r="9" spans="1:15" ht="15">
      <c r="A9" s="7"/>
      <c r="B9" s="7"/>
      <c r="C9" s="64"/>
      <c r="D9" s="64"/>
      <c r="E9" s="64"/>
      <c r="F9" s="47">
        <f>SUMPRODUCT((G$3:G$84&gt;G8)/COUNTIF(G$3:G$84,G$3:G$84&amp;""))+1</f>
        <v>1</v>
      </c>
      <c r="I9" s="87" t="s">
        <v>252</v>
      </c>
      <c r="J9" s="58">
        <v>9.42</v>
      </c>
      <c r="K9" s="71">
        <f t="shared" si="1"/>
        <v>5</v>
      </c>
      <c r="L9" s="58">
        <v>10</v>
      </c>
      <c r="M9" s="71">
        <f t="shared" si="1"/>
        <v>5</v>
      </c>
      <c r="N9" s="58">
        <f t="shared" si="2"/>
        <v>19.42</v>
      </c>
      <c r="O9" s="71">
        <f t="shared" si="3"/>
        <v>7</v>
      </c>
    </row>
    <row r="10" spans="1:15" ht="15">
      <c r="A10" s="9"/>
      <c r="B10" s="12" t="s">
        <v>250</v>
      </c>
      <c r="C10" s="63" t="s">
        <v>2</v>
      </c>
      <c r="D10" s="63" t="s">
        <v>14</v>
      </c>
      <c r="E10" s="63" t="s">
        <v>4</v>
      </c>
      <c r="I10" s="87" t="s">
        <v>254</v>
      </c>
      <c r="J10" s="58">
        <v>8.4</v>
      </c>
      <c r="K10" s="71">
        <f t="shared" si="1"/>
        <v>19</v>
      </c>
      <c r="L10" s="58">
        <v>9.5</v>
      </c>
      <c r="M10" s="71">
        <f t="shared" si="1"/>
        <v>10</v>
      </c>
      <c r="N10" s="58">
        <f t="shared" si="2"/>
        <v>17.9</v>
      </c>
      <c r="O10" s="71">
        <f t="shared" si="3"/>
        <v>21</v>
      </c>
    </row>
    <row r="11" spans="1:15" ht="15">
      <c r="A11" s="9">
        <v>239</v>
      </c>
      <c r="B11" s="15" t="s">
        <v>252</v>
      </c>
      <c r="C11" s="63">
        <v>9.42</v>
      </c>
      <c r="D11" s="63">
        <v>10</v>
      </c>
      <c r="E11" s="63">
        <f>C11+D11</f>
        <v>19.42</v>
      </c>
      <c r="I11" s="87" t="s">
        <v>256</v>
      </c>
      <c r="J11" s="58">
        <v>9.2</v>
      </c>
      <c r="K11" s="71">
        <f t="shared" si="1"/>
        <v>9</v>
      </c>
      <c r="L11" s="58">
        <v>9.6</v>
      </c>
      <c r="M11" s="71">
        <f t="shared" si="1"/>
        <v>9</v>
      </c>
      <c r="N11" s="58">
        <f t="shared" si="2"/>
        <v>18.799999999999997</v>
      </c>
      <c r="O11" s="71">
        <f t="shared" si="3"/>
        <v>11</v>
      </c>
    </row>
    <row r="12" spans="1:15" ht="15">
      <c r="A12" s="9">
        <v>240</v>
      </c>
      <c r="B12" s="15" t="s">
        <v>254</v>
      </c>
      <c r="C12" s="63">
        <v>8.4</v>
      </c>
      <c r="D12" s="63">
        <v>9.5</v>
      </c>
      <c r="E12" s="63">
        <f>C12+D12</f>
        <v>17.9</v>
      </c>
      <c r="I12" s="87" t="s">
        <v>258</v>
      </c>
      <c r="J12" s="58">
        <v>8.3</v>
      </c>
      <c r="K12" s="71">
        <f t="shared" si="1"/>
        <v>21</v>
      </c>
      <c r="L12" s="58">
        <v>9.7</v>
      </c>
      <c r="M12" s="71">
        <f t="shared" si="1"/>
        <v>8</v>
      </c>
      <c r="N12" s="58">
        <f t="shared" si="2"/>
        <v>18</v>
      </c>
      <c r="O12" s="71">
        <f t="shared" si="3"/>
        <v>19</v>
      </c>
    </row>
    <row r="13" spans="1:15" ht="15">
      <c r="A13" s="9">
        <v>241</v>
      </c>
      <c r="B13" s="15" t="s">
        <v>256</v>
      </c>
      <c r="C13" s="63">
        <v>9.2</v>
      </c>
      <c r="D13" s="63">
        <v>9.6</v>
      </c>
      <c r="E13" s="63">
        <f>C13+D13</f>
        <v>18.799999999999997</v>
      </c>
      <c r="I13" s="87" t="s">
        <v>260</v>
      </c>
      <c r="J13" s="58">
        <v>9.05</v>
      </c>
      <c r="K13" s="71">
        <f t="shared" si="1"/>
        <v>10</v>
      </c>
      <c r="L13" s="58">
        <v>10</v>
      </c>
      <c r="M13" s="71">
        <f t="shared" si="1"/>
        <v>5</v>
      </c>
      <c r="N13" s="58">
        <f t="shared" si="2"/>
        <v>19.05</v>
      </c>
      <c r="O13" s="71">
        <f t="shared" si="3"/>
        <v>10</v>
      </c>
    </row>
    <row r="14" spans="1:15" ht="15">
      <c r="A14" s="9">
        <v>242</v>
      </c>
      <c r="B14" s="16" t="s">
        <v>258</v>
      </c>
      <c r="C14" s="86">
        <v>8.3</v>
      </c>
      <c r="D14" s="86">
        <v>9.7</v>
      </c>
      <c r="E14" s="63">
        <f>C14+D14</f>
        <v>18</v>
      </c>
      <c r="I14" s="87" t="s">
        <v>264</v>
      </c>
      <c r="J14" s="58">
        <v>9.35</v>
      </c>
      <c r="K14" s="71">
        <f t="shared" si="1"/>
        <v>7</v>
      </c>
      <c r="L14" s="58">
        <v>9.3</v>
      </c>
      <c r="M14" s="71">
        <f t="shared" si="1"/>
        <v>12</v>
      </c>
      <c r="N14" s="58">
        <f t="shared" si="2"/>
        <v>18.65</v>
      </c>
      <c r="O14" s="71">
        <f t="shared" si="3"/>
        <v>13</v>
      </c>
    </row>
    <row r="15" spans="1:15" ht="15">
      <c r="A15" s="9">
        <v>243</v>
      </c>
      <c r="B15" s="15" t="s">
        <v>260</v>
      </c>
      <c r="C15" s="63">
        <v>9.05</v>
      </c>
      <c r="D15" s="63">
        <v>10</v>
      </c>
      <c r="E15" s="63">
        <f>C15+D15</f>
        <v>19.05</v>
      </c>
      <c r="F15" s="44" t="s">
        <v>12</v>
      </c>
      <c r="G15" s="48">
        <f>E15+E11+E13+E14</f>
        <v>75.27</v>
      </c>
      <c r="I15" s="87" t="s">
        <v>266</v>
      </c>
      <c r="J15" s="58">
        <v>9.65</v>
      </c>
      <c r="K15" s="71">
        <f t="shared" si="1"/>
        <v>1</v>
      </c>
      <c r="L15" s="58">
        <v>10.1</v>
      </c>
      <c r="M15" s="71">
        <f t="shared" si="1"/>
        <v>4</v>
      </c>
      <c r="N15" s="58">
        <f t="shared" si="2"/>
        <v>19.75</v>
      </c>
      <c r="O15" s="71">
        <f t="shared" si="3"/>
        <v>3</v>
      </c>
    </row>
    <row r="16" spans="1:15" ht="15">
      <c r="A16" s="7"/>
      <c r="B16" s="7"/>
      <c r="C16" s="64"/>
      <c r="D16" s="64"/>
      <c r="E16" s="64"/>
      <c r="F16" s="47">
        <f>SUMPRODUCT((G$3:G$84&gt;G15)/COUNTIF(G$3:G$84,G$3:G$84&amp;""))+1</f>
        <v>3</v>
      </c>
      <c r="I16" s="87" t="s">
        <v>268</v>
      </c>
      <c r="J16" s="58">
        <v>8.25</v>
      </c>
      <c r="K16" s="71">
        <f t="shared" si="1"/>
        <v>21.999999999999996</v>
      </c>
      <c r="L16" s="58">
        <v>9.6</v>
      </c>
      <c r="M16" s="71">
        <f t="shared" si="1"/>
        <v>9</v>
      </c>
      <c r="N16" s="58">
        <f t="shared" si="2"/>
        <v>17.85</v>
      </c>
      <c r="O16" s="71">
        <f t="shared" si="3"/>
        <v>22</v>
      </c>
    </row>
    <row r="17" spans="1:15" ht="15">
      <c r="A17" s="9"/>
      <c r="B17" s="12" t="s">
        <v>262</v>
      </c>
      <c r="C17" s="63" t="s">
        <v>2</v>
      </c>
      <c r="D17" s="63" t="s">
        <v>14</v>
      </c>
      <c r="E17" s="63" t="s">
        <v>4</v>
      </c>
      <c r="I17" s="87" t="s">
        <v>270</v>
      </c>
      <c r="J17" s="58">
        <v>8.1</v>
      </c>
      <c r="K17" s="71">
        <f t="shared" si="1"/>
        <v>22.999999999999996</v>
      </c>
      <c r="L17" s="58">
        <v>9.5</v>
      </c>
      <c r="M17" s="71">
        <f t="shared" si="1"/>
        <v>10</v>
      </c>
      <c r="N17" s="58">
        <f t="shared" si="2"/>
        <v>17.6</v>
      </c>
      <c r="O17" s="71">
        <f t="shared" si="3"/>
        <v>24.999999999999996</v>
      </c>
    </row>
    <row r="18" spans="1:15" ht="15">
      <c r="A18" s="9">
        <v>244</v>
      </c>
      <c r="B18" s="15" t="s">
        <v>264</v>
      </c>
      <c r="C18" s="63">
        <v>9.35</v>
      </c>
      <c r="D18" s="63">
        <v>9.3</v>
      </c>
      <c r="E18" s="63">
        <f>C18+D18</f>
        <v>18.65</v>
      </c>
      <c r="I18" s="87" t="s">
        <v>271</v>
      </c>
      <c r="J18" s="58">
        <v>8.53</v>
      </c>
      <c r="K18" s="71">
        <f t="shared" si="1"/>
        <v>16</v>
      </c>
      <c r="L18" s="58">
        <v>9.6</v>
      </c>
      <c r="M18" s="71">
        <f t="shared" si="1"/>
        <v>9</v>
      </c>
      <c r="N18" s="58">
        <f t="shared" si="2"/>
        <v>18.13</v>
      </c>
      <c r="O18" s="71">
        <f t="shared" si="3"/>
        <v>17</v>
      </c>
    </row>
    <row r="19" spans="1:15" ht="15">
      <c r="A19" s="9">
        <v>245</v>
      </c>
      <c r="B19" s="15" t="s">
        <v>266</v>
      </c>
      <c r="C19" s="63">
        <v>9.65</v>
      </c>
      <c r="D19" s="63">
        <v>10.1</v>
      </c>
      <c r="E19" s="63">
        <f>C19+D19</f>
        <v>19.75</v>
      </c>
      <c r="I19" s="87" t="s">
        <v>272</v>
      </c>
      <c r="J19" s="58">
        <v>9.4</v>
      </c>
      <c r="K19" s="71">
        <f t="shared" si="1"/>
        <v>6</v>
      </c>
      <c r="L19" s="58">
        <v>10.3</v>
      </c>
      <c r="M19" s="71">
        <f t="shared" si="1"/>
        <v>2</v>
      </c>
      <c r="N19" s="58">
        <f t="shared" si="2"/>
        <v>19.700000000000003</v>
      </c>
      <c r="O19" s="71">
        <f t="shared" si="3"/>
        <v>4</v>
      </c>
    </row>
    <row r="20" spans="1:15" ht="15">
      <c r="A20" s="9">
        <v>246</v>
      </c>
      <c r="B20" s="15" t="s">
        <v>268</v>
      </c>
      <c r="C20" s="63">
        <v>8.25</v>
      </c>
      <c r="D20" s="63">
        <v>9.6</v>
      </c>
      <c r="E20" s="63">
        <f>C20+D20</f>
        <v>17.85</v>
      </c>
      <c r="I20" s="87" t="s">
        <v>273</v>
      </c>
      <c r="J20" s="58">
        <v>8.6</v>
      </c>
      <c r="K20" s="71">
        <f t="shared" si="1"/>
        <v>15</v>
      </c>
      <c r="L20" s="58">
        <v>10</v>
      </c>
      <c r="M20" s="71">
        <f t="shared" si="1"/>
        <v>5</v>
      </c>
      <c r="N20" s="58">
        <f t="shared" si="2"/>
        <v>18.6</v>
      </c>
      <c r="O20" s="71">
        <f t="shared" si="3"/>
        <v>14</v>
      </c>
    </row>
    <row r="21" spans="1:15" ht="15">
      <c r="A21" s="9">
        <v>247</v>
      </c>
      <c r="B21" s="15" t="s">
        <v>270</v>
      </c>
      <c r="C21" s="63">
        <v>8.1</v>
      </c>
      <c r="D21" s="63">
        <v>9.5</v>
      </c>
      <c r="E21" s="63">
        <f>C21+D21</f>
        <v>17.6</v>
      </c>
      <c r="I21" s="87" t="s">
        <v>274</v>
      </c>
      <c r="J21" s="58">
        <v>8.4</v>
      </c>
      <c r="K21" s="71">
        <f t="shared" si="1"/>
        <v>19</v>
      </c>
      <c r="L21" s="58">
        <v>10.4</v>
      </c>
      <c r="M21" s="71">
        <f t="shared" si="1"/>
        <v>1</v>
      </c>
      <c r="N21" s="58">
        <f t="shared" si="2"/>
        <v>18.8</v>
      </c>
      <c r="O21" s="71">
        <f t="shared" si="3"/>
        <v>11</v>
      </c>
    </row>
    <row r="22" spans="1:15" ht="15">
      <c r="A22" s="9">
        <v>248</v>
      </c>
      <c r="B22" s="15" t="s">
        <v>271</v>
      </c>
      <c r="C22" s="63">
        <v>8.53</v>
      </c>
      <c r="D22" s="63">
        <v>9.6</v>
      </c>
      <c r="E22" s="63">
        <f>C22+D22</f>
        <v>18.13</v>
      </c>
      <c r="F22" s="44" t="s">
        <v>12</v>
      </c>
      <c r="G22" s="48">
        <f>E22+E19+E18+E20</f>
        <v>74.38</v>
      </c>
      <c r="I22" s="87" t="s">
        <v>275</v>
      </c>
      <c r="J22" s="58">
        <v>8.65</v>
      </c>
      <c r="K22" s="71">
        <f t="shared" si="1"/>
        <v>14</v>
      </c>
      <c r="L22" s="58">
        <v>9.9</v>
      </c>
      <c r="M22" s="71">
        <f t="shared" si="1"/>
        <v>6</v>
      </c>
      <c r="N22" s="58">
        <f t="shared" si="2"/>
        <v>18.55</v>
      </c>
      <c r="O22" s="71">
        <f t="shared" si="3"/>
        <v>15</v>
      </c>
    </row>
    <row r="23" spans="1:15" ht="15">
      <c r="A23" s="7"/>
      <c r="B23" s="7"/>
      <c r="C23" s="64"/>
      <c r="D23" s="64"/>
      <c r="E23" s="64"/>
      <c r="F23" s="47">
        <f>SUMPRODUCT((G$3:G$84&gt;G22)/COUNTIF(G$3:G$84,G$3:G$84&amp;""))+1</f>
        <v>4</v>
      </c>
      <c r="I23" s="87" t="s">
        <v>276</v>
      </c>
      <c r="J23" s="58">
        <v>8.45</v>
      </c>
      <c r="K23" s="71">
        <f t="shared" si="1"/>
        <v>18</v>
      </c>
      <c r="L23" s="58">
        <v>9.5</v>
      </c>
      <c r="M23" s="71">
        <f t="shared" si="1"/>
        <v>10</v>
      </c>
      <c r="N23" s="58">
        <f t="shared" si="2"/>
        <v>17.95</v>
      </c>
      <c r="O23" s="71">
        <f t="shared" si="3"/>
        <v>20</v>
      </c>
    </row>
    <row r="24" spans="1:15" ht="15">
      <c r="A24" s="9"/>
      <c r="B24" s="12" t="s">
        <v>209</v>
      </c>
      <c r="C24" s="63" t="s">
        <v>2</v>
      </c>
      <c r="D24" s="63" t="s">
        <v>14</v>
      </c>
      <c r="E24" s="63" t="s">
        <v>4</v>
      </c>
      <c r="I24" s="87" t="s">
        <v>239</v>
      </c>
      <c r="J24" s="58">
        <v>8.8</v>
      </c>
      <c r="K24" s="71">
        <f t="shared" si="1"/>
        <v>12</v>
      </c>
      <c r="L24" s="58">
        <v>9.2</v>
      </c>
      <c r="M24" s="71">
        <f t="shared" si="1"/>
        <v>13</v>
      </c>
      <c r="N24" s="58">
        <f t="shared" si="2"/>
        <v>18</v>
      </c>
      <c r="O24" s="71">
        <f t="shared" si="3"/>
        <v>19</v>
      </c>
    </row>
    <row r="25" spans="1:15" ht="15">
      <c r="A25" s="9">
        <v>249</v>
      </c>
      <c r="B25" s="15" t="s">
        <v>272</v>
      </c>
      <c r="C25" s="63">
        <v>9.4</v>
      </c>
      <c r="D25" s="63">
        <v>10.3</v>
      </c>
      <c r="E25" s="63">
        <f>C25+D25</f>
        <v>19.700000000000003</v>
      </c>
      <c r="I25" s="87" t="s">
        <v>241</v>
      </c>
      <c r="J25" s="58">
        <v>8.3</v>
      </c>
      <c r="K25" s="71">
        <f t="shared" si="1"/>
        <v>21</v>
      </c>
      <c r="L25" s="58">
        <v>9.7</v>
      </c>
      <c r="M25" s="71">
        <f t="shared" si="1"/>
        <v>8</v>
      </c>
      <c r="N25" s="58">
        <f t="shared" si="2"/>
        <v>18</v>
      </c>
      <c r="O25" s="71">
        <f t="shared" si="3"/>
        <v>19</v>
      </c>
    </row>
    <row r="26" spans="1:15" ht="15">
      <c r="A26" s="9">
        <v>250</v>
      </c>
      <c r="B26" s="15" t="s">
        <v>273</v>
      </c>
      <c r="C26" s="63">
        <v>8.6</v>
      </c>
      <c r="D26" s="63">
        <v>10</v>
      </c>
      <c r="E26" s="63">
        <f>C26+D26</f>
        <v>18.6</v>
      </c>
      <c r="I26" s="87" t="s">
        <v>243</v>
      </c>
      <c r="J26" s="58">
        <v>8.5</v>
      </c>
      <c r="K26" s="71">
        <f t="shared" si="1"/>
        <v>17</v>
      </c>
      <c r="L26" s="58">
        <v>9.3</v>
      </c>
      <c r="M26" s="71">
        <f t="shared" si="1"/>
        <v>12</v>
      </c>
      <c r="N26" s="58">
        <f t="shared" si="2"/>
        <v>17.8</v>
      </c>
      <c r="O26" s="71">
        <f t="shared" si="3"/>
        <v>22.999999999999996</v>
      </c>
    </row>
    <row r="27" spans="1:15" ht="15">
      <c r="A27" s="9">
        <v>251</v>
      </c>
      <c r="B27" s="15" t="s">
        <v>274</v>
      </c>
      <c r="C27" s="63">
        <v>8.4</v>
      </c>
      <c r="D27" s="63">
        <v>10.4</v>
      </c>
      <c r="E27" s="63">
        <f>C27+D27</f>
        <v>18.8</v>
      </c>
      <c r="I27" s="87" t="s">
        <v>245</v>
      </c>
      <c r="J27" s="58">
        <v>8.35</v>
      </c>
      <c r="K27" s="71">
        <f t="shared" si="1"/>
        <v>20</v>
      </c>
      <c r="L27" s="58">
        <v>9.3</v>
      </c>
      <c r="M27" s="71">
        <f t="shared" si="1"/>
        <v>12</v>
      </c>
      <c r="N27" s="58">
        <f t="shared" si="2"/>
        <v>17.65</v>
      </c>
      <c r="O27" s="71">
        <f t="shared" si="3"/>
        <v>23.999999999999996</v>
      </c>
    </row>
    <row r="28" spans="1:15" ht="15">
      <c r="A28" s="9">
        <v>252</v>
      </c>
      <c r="B28" s="15" t="s">
        <v>275</v>
      </c>
      <c r="C28" s="63">
        <v>8.65</v>
      </c>
      <c r="D28" s="63">
        <v>9.9</v>
      </c>
      <c r="E28" s="63">
        <f>C28+D28</f>
        <v>18.55</v>
      </c>
      <c r="I28" s="87" t="s">
        <v>247</v>
      </c>
      <c r="J28" s="58">
        <v>8.1</v>
      </c>
      <c r="K28" s="71">
        <f t="shared" si="1"/>
        <v>22.999999999999996</v>
      </c>
      <c r="L28" s="58">
        <v>10.1</v>
      </c>
      <c r="M28" s="71">
        <f t="shared" si="1"/>
        <v>4</v>
      </c>
      <c r="N28" s="58">
        <f t="shared" si="2"/>
        <v>18.2</v>
      </c>
      <c r="O28" s="71">
        <f t="shared" si="3"/>
        <v>16</v>
      </c>
    </row>
    <row r="29" spans="1:15" ht="15">
      <c r="A29" s="9">
        <v>253</v>
      </c>
      <c r="B29" s="15" t="s">
        <v>276</v>
      </c>
      <c r="C29" s="63">
        <v>8.45</v>
      </c>
      <c r="D29" s="63">
        <v>9.5</v>
      </c>
      <c r="E29" s="63">
        <f>C29+D29</f>
        <v>17.95</v>
      </c>
      <c r="F29" s="44" t="s">
        <v>12</v>
      </c>
      <c r="G29" s="48">
        <f>SUM(E25:E28)</f>
        <v>75.65</v>
      </c>
      <c r="I29" s="87" t="s">
        <v>249</v>
      </c>
      <c r="J29" s="58">
        <v>8.45</v>
      </c>
      <c r="K29" s="71">
        <f t="shared" si="1"/>
        <v>18</v>
      </c>
      <c r="L29" s="58">
        <v>9.6</v>
      </c>
      <c r="M29" s="71">
        <f t="shared" si="1"/>
        <v>9</v>
      </c>
      <c r="N29" s="58">
        <f t="shared" si="2"/>
        <v>18.049999999999997</v>
      </c>
      <c r="O29" s="71">
        <f t="shared" si="3"/>
        <v>18</v>
      </c>
    </row>
    <row r="30" spans="6:15" ht="15">
      <c r="F30" s="47">
        <f>SUMPRODUCT((G$3:G$84&gt;G29)/COUNTIF(G$3:G$84,G$3:G$84&amp;""))+1</f>
        <v>2</v>
      </c>
      <c r="I30" s="87" t="s">
        <v>253</v>
      </c>
      <c r="J30" s="58">
        <v>7.3</v>
      </c>
      <c r="K30" s="71">
        <f t="shared" si="1"/>
        <v>23.999999999999996</v>
      </c>
      <c r="L30" s="58">
        <v>9.4</v>
      </c>
      <c r="M30" s="71">
        <f t="shared" si="1"/>
        <v>11</v>
      </c>
      <c r="N30" s="58">
        <f t="shared" si="2"/>
        <v>16.7</v>
      </c>
      <c r="O30" s="71">
        <f t="shared" si="3"/>
        <v>26.999999999999996</v>
      </c>
    </row>
    <row r="31" spans="1:15" ht="15">
      <c r="A31" s="9"/>
      <c r="B31" s="12" t="s">
        <v>237</v>
      </c>
      <c r="C31" s="63" t="s">
        <v>2</v>
      </c>
      <c r="D31" s="63" t="s">
        <v>14</v>
      </c>
      <c r="E31" s="63" t="s">
        <v>4</v>
      </c>
      <c r="I31" s="87" t="s">
        <v>255</v>
      </c>
      <c r="J31" s="58">
        <v>9.6</v>
      </c>
      <c r="K31" s="71">
        <f t="shared" si="1"/>
        <v>2</v>
      </c>
      <c r="L31" s="58">
        <v>9.7</v>
      </c>
      <c r="M31" s="71">
        <f t="shared" si="1"/>
        <v>8</v>
      </c>
      <c r="N31" s="58">
        <f t="shared" si="2"/>
        <v>19.299999999999997</v>
      </c>
      <c r="O31" s="71">
        <f t="shared" si="3"/>
        <v>9</v>
      </c>
    </row>
    <row r="32" spans="1:15" ht="15">
      <c r="A32" s="9">
        <v>254</v>
      </c>
      <c r="B32" s="15" t="s">
        <v>239</v>
      </c>
      <c r="C32" s="63">
        <v>8.8</v>
      </c>
      <c r="D32" s="63">
        <v>9.2</v>
      </c>
      <c r="E32" s="63">
        <f aca="true" t="shared" si="4" ref="E32:E37">C32+D32</f>
        <v>18</v>
      </c>
      <c r="I32" s="87" t="s">
        <v>257</v>
      </c>
      <c r="J32" s="58">
        <v>8.7</v>
      </c>
      <c r="K32" s="71">
        <f t="shared" si="1"/>
        <v>13</v>
      </c>
      <c r="L32" s="58">
        <v>8.3</v>
      </c>
      <c r="M32" s="71">
        <f t="shared" si="1"/>
        <v>14.000000000000002</v>
      </c>
      <c r="N32" s="58">
        <f t="shared" si="2"/>
        <v>17</v>
      </c>
      <c r="O32" s="71">
        <f t="shared" si="3"/>
        <v>25.999999999999996</v>
      </c>
    </row>
    <row r="33" spans="1:15" ht="15">
      <c r="A33" s="9">
        <v>256</v>
      </c>
      <c r="B33" s="15" t="s">
        <v>241</v>
      </c>
      <c r="C33" s="63">
        <v>8.3</v>
      </c>
      <c r="D33" s="63">
        <v>9.7</v>
      </c>
      <c r="E33" s="63">
        <f t="shared" si="4"/>
        <v>18</v>
      </c>
      <c r="I33" s="87" t="s">
        <v>259</v>
      </c>
      <c r="J33" s="58">
        <v>0</v>
      </c>
      <c r="K33" s="71">
        <f t="shared" si="1"/>
        <v>24.999999999999996</v>
      </c>
      <c r="L33" s="58">
        <v>0</v>
      </c>
      <c r="M33" s="71">
        <f t="shared" si="1"/>
        <v>15.000000000000002</v>
      </c>
      <c r="N33" s="58">
        <f t="shared" si="2"/>
        <v>0</v>
      </c>
      <c r="O33" s="71">
        <f t="shared" si="3"/>
        <v>27.999999999999996</v>
      </c>
    </row>
    <row r="34" spans="1:15" ht="15">
      <c r="A34" s="9">
        <v>257</v>
      </c>
      <c r="B34" s="15" t="s">
        <v>243</v>
      </c>
      <c r="C34" s="63">
        <v>8.5</v>
      </c>
      <c r="D34" s="63">
        <v>9.3</v>
      </c>
      <c r="E34" s="63">
        <f t="shared" si="4"/>
        <v>17.8</v>
      </c>
      <c r="I34" s="87" t="s">
        <v>263</v>
      </c>
      <c r="J34" s="58">
        <v>9.05</v>
      </c>
      <c r="K34" s="71">
        <f t="shared" si="1"/>
        <v>10</v>
      </c>
      <c r="L34" s="58">
        <v>10.3</v>
      </c>
      <c r="M34" s="71">
        <f t="shared" si="1"/>
        <v>2</v>
      </c>
      <c r="N34" s="58">
        <f t="shared" si="2"/>
        <v>19.35</v>
      </c>
      <c r="O34" s="71">
        <f t="shared" si="3"/>
        <v>8</v>
      </c>
    </row>
    <row r="35" spans="1:15" ht="15">
      <c r="A35" s="9">
        <v>258</v>
      </c>
      <c r="B35" s="15" t="s">
        <v>245</v>
      </c>
      <c r="C35" s="63">
        <v>8.35</v>
      </c>
      <c r="D35" s="63">
        <v>9.3</v>
      </c>
      <c r="E35" s="63">
        <f t="shared" si="4"/>
        <v>17.65</v>
      </c>
      <c r="I35" s="87" t="s">
        <v>265</v>
      </c>
      <c r="J35" s="58">
        <v>8.3</v>
      </c>
      <c r="K35" s="71">
        <f t="shared" si="1"/>
        <v>21</v>
      </c>
      <c r="L35" s="58">
        <v>9.3</v>
      </c>
      <c r="M35" s="71">
        <f t="shared" si="1"/>
        <v>12</v>
      </c>
      <c r="N35" s="58">
        <f t="shared" si="2"/>
        <v>17.6</v>
      </c>
      <c r="O35" s="71">
        <f t="shared" si="3"/>
        <v>24.999999999999996</v>
      </c>
    </row>
    <row r="36" spans="1:15" ht="15">
      <c r="A36" s="9">
        <v>259</v>
      </c>
      <c r="B36" s="15" t="s">
        <v>247</v>
      </c>
      <c r="C36" s="63">
        <v>8.1</v>
      </c>
      <c r="D36" s="63">
        <v>10.1</v>
      </c>
      <c r="E36" s="63">
        <f t="shared" si="4"/>
        <v>18.2</v>
      </c>
      <c r="I36" s="87" t="s">
        <v>267</v>
      </c>
      <c r="J36" s="58">
        <v>8.9</v>
      </c>
      <c r="K36" s="71">
        <f t="shared" si="1"/>
        <v>11</v>
      </c>
      <c r="L36" s="58">
        <v>9.8</v>
      </c>
      <c r="M36" s="71">
        <f t="shared" si="1"/>
        <v>7</v>
      </c>
      <c r="N36" s="58">
        <f t="shared" si="2"/>
        <v>18.700000000000003</v>
      </c>
      <c r="O36" s="71">
        <f t="shared" si="3"/>
        <v>12</v>
      </c>
    </row>
    <row r="37" spans="1:15" ht="15">
      <c r="A37" s="9">
        <v>260</v>
      </c>
      <c r="B37" s="15" t="s">
        <v>249</v>
      </c>
      <c r="C37" s="63">
        <v>8.45</v>
      </c>
      <c r="D37" s="63">
        <v>9.6</v>
      </c>
      <c r="E37" s="63">
        <f t="shared" si="4"/>
        <v>18.049999999999997</v>
      </c>
      <c r="F37" s="44" t="s">
        <v>12</v>
      </c>
      <c r="G37" s="48">
        <f>E36+E37+E33+E32</f>
        <v>72.25</v>
      </c>
      <c r="I37" s="87" t="s">
        <v>269</v>
      </c>
      <c r="J37" s="58">
        <v>0</v>
      </c>
      <c r="K37" s="71">
        <f t="shared" si="1"/>
        <v>24.999999999999996</v>
      </c>
      <c r="L37" s="58">
        <v>0</v>
      </c>
      <c r="M37" s="71">
        <f t="shared" si="1"/>
        <v>15.000000000000002</v>
      </c>
      <c r="N37" s="58">
        <f t="shared" si="2"/>
        <v>0</v>
      </c>
      <c r="O37" s="71">
        <f t="shared" si="3"/>
        <v>27.999999999999996</v>
      </c>
    </row>
    <row r="38" spans="1:6" ht="15">
      <c r="A38" s="7"/>
      <c r="B38" s="7"/>
      <c r="C38" s="64"/>
      <c r="D38" s="64"/>
      <c r="E38" s="64"/>
      <c r="F38" s="47">
        <f>SUMPRODUCT((G$3:G$84&gt;G37)/COUNTIF(G$3:G$84,G$3:G$84&amp;""))+1</f>
        <v>5</v>
      </c>
    </row>
    <row r="39" spans="1:5" ht="15">
      <c r="A39" s="9"/>
      <c r="B39" s="12" t="s">
        <v>251</v>
      </c>
      <c r="C39" s="63" t="s">
        <v>2</v>
      </c>
      <c r="D39" s="63" t="s">
        <v>14</v>
      </c>
      <c r="E39" s="63" t="s">
        <v>4</v>
      </c>
    </row>
    <row r="40" spans="1:5" ht="15">
      <c r="A40" s="9">
        <v>328</v>
      </c>
      <c r="B40" s="15" t="s">
        <v>253</v>
      </c>
      <c r="C40" s="63">
        <v>7.3</v>
      </c>
      <c r="D40" s="63">
        <v>9.4</v>
      </c>
      <c r="E40" s="63">
        <f>C40+D40</f>
        <v>16.7</v>
      </c>
    </row>
    <row r="41" spans="1:5" ht="15">
      <c r="A41" s="9">
        <v>329</v>
      </c>
      <c r="B41" s="15" t="s">
        <v>255</v>
      </c>
      <c r="C41" s="63">
        <v>9.6</v>
      </c>
      <c r="D41" s="63">
        <v>9.7</v>
      </c>
      <c r="E41" s="63">
        <f>C41+D41</f>
        <v>19.299999999999997</v>
      </c>
    </row>
    <row r="42" spans="1:5" ht="15">
      <c r="A42" s="9">
        <v>330</v>
      </c>
      <c r="B42" s="15" t="s">
        <v>257</v>
      </c>
      <c r="C42" s="63">
        <v>8.7</v>
      </c>
      <c r="D42" s="63">
        <v>8.3</v>
      </c>
      <c r="E42" s="63">
        <f>C42+D42</f>
        <v>17</v>
      </c>
    </row>
    <row r="43" spans="1:5" ht="15">
      <c r="A43" s="9">
        <v>331</v>
      </c>
      <c r="B43" s="15" t="s">
        <v>259</v>
      </c>
      <c r="C43" s="63">
        <v>0</v>
      </c>
      <c r="D43" s="63">
        <v>0</v>
      </c>
      <c r="E43" s="63">
        <f>C43+D43</f>
        <v>0</v>
      </c>
    </row>
    <row r="44" spans="1:5" ht="15">
      <c r="A44" s="7"/>
      <c r="B44" s="7"/>
      <c r="C44" s="64"/>
      <c r="D44" s="64"/>
      <c r="E44" s="64"/>
    </row>
    <row r="45" spans="1:5" ht="15">
      <c r="A45" s="9"/>
      <c r="B45" s="12" t="s">
        <v>261</v>
      </c>
      <c r="C45" s="63" t="s">
        <v>2</v>
      </c>
      <c r="D45" s="63" t="s">
        <v>14</v>
      </c>
      <c r="E45" s="63" t="s">
        <v>4</v>
      </c>
    </row>
    <row r="46" spans="1:5" ht="15">
      <c r="A46" s="9">
        <v>332</v>
      </c>
      <c r="B46" s="15" t="s">
        <v>263</v>
      </c>
      <c r="C46" s="63">
        <v>9.05</v>
      </c>
      <c r="D46" s="63">
        <v>10.3</v>
      </c>
      <c r="E46" s="63">
        <f>C46+D46</f>
        <v>19.35</v>
      </c>
    </row>
    <row r="47" spans="1:5" ht="15">
      <c r="A47" s="9">
        <v>333</v>
      </c>
      <c r="B47" s="15" t="s">
        <v>265</v>
      </c>
      <c r="C47" s="63">
        <v>8.3</v>
      </c>
      <c r="D47" s="63">
        <v>9.3</v>
      </c>
      <c r="E47" s="63">
        <f>C47+D47</f>
        <v>17.6</v>
      </c>
    </row>
    <row r="48" spans="1:5" ht="15">
      <c r="A48" s="9">
        <v>334</v>
      </c>
      <c r="B48" s="15" t="s">
        <v>267</v>
      </c>
      <c r="C48" s="63">
        <v>8.9</v>
      </c>
      <c r="D48" s="63">
        <v>9.8</v>
      </c>
      <c r="E48" s="63">
        <f>C48+D48</f>
        <v>18.700000000000003</v>
      </c>
    </row>
    <row r="49" spans="1:5" ht="15">
      <c r="A49" s="9">
        <v>335</v>
      </c>
      <c r="B49" s="15" t="s">
        <v>269</v>
      </c>
      <c r="C49" s="63">
        <v>0</v>
      </c>
      <c r="D49" s="63">
        <v>0</v>
      </c>
      <c r="E49" s="63">
        <f>C49+D49</f>
        <v>0</v>
      </c>
    </row>
  </sheetData>
  <sheetProtection selectLockedCells="1" selectUnlockedCells="1"/>
  <conditionalFormatting sqref="K3:K37">
    <cfRule type="cellIs" priority="22" dxfId="2" operator="equal" stopIfTrue="1">
      <formula>3</formula>
    </cfRule>
    <cfRule type="cellIs" priority="23" dxfId="297" operator="equal" stopIfTrue="1">
      <formula>2</formula>
    </cfRule>
    <cfRule type="cellIs" priority="24" dxfId="298" operator="equal" stopIfTrue="1">
      <formula>1</formula>
    </cfRule>
  </conditionalFormatting>
  <conditionalFormatting sqref="M3:M37">
    <cfRule type="cellIs" priority="19" dxfId="2" operator="equal" stopIfTrue="1">
      <formula>3</formula>
    </cfRule>
    <cfRule type="cellIs" priority="20" dxfId="297" operator="equal" stopIfTrue="1">
      <formula>2</formula>
    </cfRule>
    <cfRule type="cellIs" priority="21" dxfId="298" operator="equal" stopIfTrue="1">
      <formula>1</formula>
    </cfRule>
  </conditionalFormatting>
  <conditionalFormatting sqref="O3:O37">
    <cfRule type="cellIs" priority="16" dxfId="2" operator="equal" stopIfTrue="1">
      <formula>3</formula>
    </cfRule>
    <cfRule type="cellIs" priority="17" dxfId="297" operator="equal" stopIfTrue="1">
      <formula>2</formula>
    </cfRule>
    <cfRule type="cellIs" priority="18" dxfId="298" operator="equal" stopIfTrue="1">
      <formula>1</formula>
    </cfRule>
  </conditionalFormatting>
  <conditionalFormatting sqref="F9">
    <cfRule type="cellIs" priority="13" dxfId="2" operator="equal" stopIfTrue="1">
      <formula>3</formula>
    </cfRule>
    <cfRule type="cellIs" priority="14" dxfId="297" operator="equal" stopIfTrue="1">
      <formula>2</formula>
    </cfRule>
    <cfRule type="cellIs" priority="15" dxfId="298" operator="equal" stopIfTrue="1">
      <formula>1</formula>
    </cfRule>
  </conditionalFormatting>
  <conditionalFormatting sqref="F16">
    <cfRule type="cellIs" priority="10" dxfId="2" operator="equal" stopIfTrue="1">
      <formula>3</formula>
    </cfRule>
    <cfRule type="cellIs" priority="11" dxfId="297" operator="equal" stopIfTrue="1">
      <formula>2</formula>
    </cfRule>
    <cfRule type="cellIs" priority="12" dxfId="298" operator="equal" stopIfTrue="1">
      <formula>1</formula>
    </cfRule>
  </conditionalFormatting>
  <conditionalFormatting sqref="F23">
    <cfRule type="cellIs" priority="7" dxfId="2" operator="equal" stopIfTrue="1">
      <formula>3</formula>
    </cfRule>
    <cfRule type="cellIs" priority="8" dxfId="297" operator="equal" stopIfTrue="1">
      <formula>2</formula>
    </cfRule>
    <cfRule type="cellIs" priority="9" dxfId="298" operator="equal" stopIfTrue="1">
      <formula>1</formula>
    </cfRule>
  </conditionalFormatting>
  <conditionalFormatting sqref="F30">
    <cfRule type="cellIs" priority="4" dxfId="2" operator="equal" stopIfTrue="1">
      <formula>3</formula>
    </cfRule>
    <cfRule type="cellIs" priority="5" dxfId="297" operator="equal" stopIfTrue="1">
      <formula>2</formula>
    </cfRule>
    <cfRule type="cellIs" priority="6" dxfId="298" operator="equal" stopIfTrue="1">
      <formula>1</formula>
    </cfRule>
  </conditionalFormatting>
  <conditionalFormatting sqref="F38">
    <cfRule type="cellIs" priority="1" dxfId="2" operator="equal" stopIfTrue="1">
      <formula>3</formula>
    </cfRule>
    <cfRule type="cellIs" priority="2" dxfId="297" operator="equal" stopIfTrue="1">
      <formula>2</formula>
    </cfRule>
    <cfRule type="cellIs" priority="3" dxfId="298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Owen</cp:lastModifiedBy>
  <dcterms:created xsi:type="dcterms:W3CDTF">2019-07-10T13:14:16Z</dcterms:created>
  <dcterms:modified xsi:type="dcterms:W3CDTF">2019-07-10T13:14:16Z</dcterms:modified>
  <cp:category/>
  <cp:version/>
  <cp:contentType/>
  <cp:contentStatus/>
</cp:coreProperties>
</file>